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<sst xmlns="http://schemas.openxmlformats.org/spreadsheetml/2006/main" count="201" uniqueCount="108">
  <si>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</si>
  <si>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</si>
  <si>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</si>
  <si>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</si>
  <si>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</si>
  <si>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</si>
  <si>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</si>
  <si>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</si>
  <si>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</si>
  <si>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</si>
  <si>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</si>
  <si>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</si>
  <si>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</si>
  <si>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</si>
  <si>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</si>
  <si>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</si>
  <si>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</si>
  <si>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</si>
  <si>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</si>
  <si>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</si>
  <si>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</si>
  <si>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</si>
  <si>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</si>
  <si>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</si>
  <si>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</si>
  <si>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</si>
  <si>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</si>
  <si>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</si>
  <si>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</si>
  <si>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</si>
  <si>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</si>
  <si>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</si>
  <si>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</si>
  <si>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</si>
  <si>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</si>
  <si>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</si>
  <si>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</si>
  <si>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</si>
  <si>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</si>
  <si>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</si>
  <si>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</si>
  <si>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</si>
  <si>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</si>
  <si>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</si>
  <si>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</si>
  <si>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</si>
  <si>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</si>
  <si>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</si>
  <si>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</si>
  <si>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</si>
  <si>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</si>
  <si>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</si>
  <si>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</si>
  <si>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</si>
  <si>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</si>
  <si>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</si>
  <si>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</si>
  <si>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</si>
  <si>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</si>
  <si>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</si>
  <si>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</si>
  <si>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</si>
  <si>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</si>
  <si>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</si>
  <si>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</si>
  <si>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</si>
  <si>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</si>
  <si>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</si>
  <si>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</si>
  <si>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</si>
  <si>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</si>
  <si>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</si>
  <si>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</si>
  <si>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</si>
  <si>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</si>
  <si>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</si>
  <si>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</si>
  <si>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</si>
  <si>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</si>
  <si>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</si>
  <si>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</si>
  <si>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</si>
  <si>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</si>
  <si>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</si>
  <si>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</si>
  <si>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</si>
  <si>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</si>
  <si>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</si>
  <si>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</si>
  <si>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</si>
  <si>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PFA/II/IF active</t>
  </si>
  <si>
    <t>TOTAL</t>
  </si>
  <si>
    <t>Distributia titularilor/membrilor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</si>
  <si>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</si>
  <si>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</si>
  <si>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</si>
  <si>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</si>
  <si>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 xml:space="preserve">Statistica PFA/II/IF active in functie de varsta titularilor/membrilor </t>
  </si>
  <si>
    <t>DENJUD</t>
  </si>
  <si>
    <t>NR_FIRME</t>
  </si>
  <si>
    <t>NR_ASOC_JUDET</t>
  </si>
  <si>
    <t>AS18</t>
  </si>
  <si>
    <t>AS30</t>
  </si>
  <si>
    <t>AS40</t>
  </si>
  <si>
    <t>AS50</t>
  </si>
  <si>
    <t>AS60</t>
  </si>
  <si>
    <t>Nr. titulari/ membri PFA/II/IF</t>
  </si>
  <si>
    <t>la data de 30.09.2019</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</si>
</sst>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 numFmtId="169" formatCode="#.#"/>
    <numFmt numFmtId="170" formatCode="#.#0&quot;%&quot;"/>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2" fillId="33" borderId="0" applyNumberFormat="0" applyBorder="0" applyAlignment="0" applyProtection="0"/>
    <xf numFmtId="0" fontId="23" fillId="34" borderId="1" applyNumberFormat="0" applyAlignment="0" applyProtection="0"/>
    <xf numFmtId="0" fontId="24" fillId="0" borderId="2" applyNumberFormat="0" applyFill="0" applyAlignment="0" applyProtection="0"/>
    <xf numFmtId="0" fontId="25" fillId="35" borderId="0" applyNumberFormat="0" applyBorder="0" applyAlignment="0" applyProtection="0"/>
    <xf numFmtId="0" fontId="26" fillId="34" borderId="3" applyNumberFormat="0" applyAlignment="0" applyProtection="0"/>
    <xf numFmtId="0" fontId="27" fillId="36" borderId="1" applyNumberFormat="0" applyAlignment="0" applyProtection="0"/>
    <xf numFmtId="166" fontId="0" fillId="0" borderId="0">
      <alignment/>
      <protection/>
    </xf>
    <xf numFmtId="45" fontId="0" fillId="0" borderId="0">
      <alignment/>
      <protection/>
    </xf>
    <xf numFmtId="0" fontId="28" fillId="37" borderId="0" applyNumberFormat="0" applyBorder="0" applyAlignment="0" applyProtection="0"/>
    <xf numFmtId="0" fontId="2" fillId="0" borderId="0">
      <alignment/>
      <protection/>
    </xf>
    <xf numFmtId="0" fontId="0" fillId="38" borderId="4" applyNumberFormat="0" applyFont="0" applyAlignment="0" applyProtection="0"/>
    <xf numFmtId="0" fontId="20" fillId="38"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9" borderId="9" applyNumberFormat="0" applyAlignment="0" applyProtection="0"/>
    <xf numFmtId="164" fontId="0" fillId="0" borderId="0">
      <alignment/>
      <protection/>
    </xf>
    <xf numFmtId="165" fontId="0" fillId="0" borderId="0">
      <alignment/>
      <protection/>
    </xf>
  </cellStyleXfs>
  <cellXfs count="26">
    <xf numFmtId="0" fontId="0" fillId="0" borderId="0" xfId="0" applyAlignment="1">
      <alignment/>
    </xf>
    <xf numFmtId="0" fontId="0" fillId="0" borderId="0" xfId="0" applyFont="1" applyAlignment="1">
      <alignment/>
    </xf>
    <xf numFmtId="0" fontId="1" fillId="0" borderId="0" xfId="0" applyFont="1" applyAlignment="1">
      <alignment/>
    </xf>
    <xf numFmtId="0" fontId="1" fillId="0" borderId="10" xfId="0" applyFont="1" applyBorder="1" applyAlignment="1">
      <alignment/>
    </xf>
    <xf numFmtId="3" fontId="1" fillId="0" borderId="10" xfId="0" applyNumberFormat="1" applyFont="1" applyBorder="1" applyAlignment="1">
      <alignment/>
    </xf>
    <xf numFmtId="0" fontId="0" fillId="0" borderId="0" xfId="0" applyNumberFormat="1" applyAlignment="1">
      <alignment wrapText="1"/>
    </xf>
    <xf numFmtId="0" fontId="0" fillId="40" borderId="0" xfId="0" applyFont="1" applyFill="1" applyAlignment="1">
      <alignment horizontal="center" vertical="center"/>
    </xf>
    <xf numFmtId="0" fontId="1" fillId="40" borderId="10" xfId="0" applyFont="1" applyFill="1" applyBorder="1" applyAlignment="1">
      <alignment horizontal="center" vertical="center"/>
    </xf>
    <xf numFmtId="0" fontId="0" fillId="0" borderId="0" xfId="0" applyAlignment="1">
      <alignment horizontal="center" vertical="center"/>
    </xf>
    <xf numFmtId="3" fontId="0" fillId="0" borderId="11" xfId="0" applyNumberFormat="1" applyFont="1" applyBorder="1" applyAlignment="1">
      <alignment/>
    </xf>
    <xf numFmtId="4" fontId="0" fillId="0" borderId="11" xfId="0" applyNumberFormat="1" applyFont="1" applyBorder="1" applyAlignment="1">
      <alignment/>
    </xf>
    <xf numFmtId="4" fontId="1" fillId="0" borderId="11" xfId="0" applyNumberFormat="1" applyFont="1" applyBorder="1" applyAlignment="1">
      <alignment/>
    </xf>
    <xf numFmtId="0" fontId="0" fillId="40" borderId="0" xfId="0" applyFont="1" applyFill="1" applyAlignment="1">
      <alignment/>
    </xf>
    <xf numFmtId="0" fontId="0" fillId="0" borderId="0" xfId="0" applyFont="1" applyAlignment="1">
      <alignment/>
    </xf>
    <xf numFmtId="0" fontId="1" fillId="0" borderId="0" xfId="0" applyFont="1" applyAlignment="1">
      <alignment horizontal="center"/>
    </xf>
    <xf numFmtId="3" fontId="0" fillId="0" borderId="0" xfId="0" applyNumberFormat="1" applyAlignment="1">
      <alignment/>
    </xf>
    <xf numFmtId="0" fontId="0" fillId="0" borderId="0" xfId="0" applyAlignment="1">
      <alignment/>
    </xf>
    <xf numFmtId="0" fontId="1" fillId="0" borderId="0" xfId="0" applyFont="1" applyAlignment="1">
      <alignment horizontal="center"/>
    </xf>
    <xf numFmtId="0" fontId="2" fillId="0" borderId="12" xfId="0" applyFont="1" applyBorder="1" applyAlignment="1">
      <alignment horizontal="left" vertical="top" wrapText="1"/>
    </xf>
    <xf numFmtId="0" fontId="1" fillId="40" borderId="10" xfId="0" applyFont="1" applyFill="1" applyBorder="1" applyAlignment="1">
      <alignment horizontal="center" vertical="center"/>
    </xf>
    <xf numFmtId="0" fontId="1" fillId="40" borderId="13" xfId="0" applyFont="1" applyFill="1" applyBorder="1" applyAlignment="1">
      <alignment horizontal="center" vertical="center"/>
    </xf>
    <xf numFmtId="0" fontId="1" fillId="40" borderId="14" xfId="0" applyFont="1" applyFill="1" applyBorder="1" applyAlignment="1">
      <alignment horizontal="center" vertical="center"/>
    </xf>
    <xf numFmtId="0" fontId="1" fillId="40" borderId="11" xfId="0" applyFont="1" applyFill="1" applyBorder="1" applyAlignment="1">
      <alignment horizontal="center" vertical="center"/>
    </xf>
    <xf numFmtId="0" fontId="1" fillId="40" borderId="13" xfId="0" applyNumberFormat="1" applyFont="1" applyFill="1" applyBorder="1" applyAlignment="1">
      <alignment horizontal="center" vertical="center" wrapText="1"/>
    </xf>
    <xf numFmtId="0" fontId="1" fillId="40" borderId="14" xfId="0" applyNumberFormat="1" applyFont="1" applyFill="1" applyBorder="1" applyAlignment="1">
      <alignment horizontal="center" vertical="center" wrapText="1"/>
    </xf>
    <xf numFmtId="0" fontId="1" fillId="40" borderId="11" xfId="0" applyNumberFormat="1" applyFont="1" applyFill="1" applyBorder="1" applyAlignment="1">
      <alignment horizontal="center" vertical="center" wrapText="1"/>
    </xf>
  </cellXfs>
  <cellStyles count="5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40% - Accent1" xfId="25"/>
    <cellStyle name="40% - Accent2" xfId="26"/>
    <cellStyle name="40% - Accent3" xfId="27"/>
    <cellStyle name="40% - Accent3 2" xfId="28"/>
    <cellStyle name="40% - Accent4" xfId="29"/>
    <cellStyle name="40% - Accent5" xfId="30"/>
    <cellStyle name="40% - Accent6" xfId="31"/>
    <cellStyle name="60% - Accent1" xfId="32"/>
    <cellStyle name="60% - Accent2" xfId="33"/>
    <cellStyle name="60% - Accent3" xfId="34"/>
    <cellStyle name="60% - Accent3 2" xfId="35"/>
    <cellStyle name="60% - Accent4" xfId="36"/>
    <cellStyle name="60% - Accent4 2" xfId="37"/>
    <cellStyle name="60% - Accent5" xfId="38"/>
    <cellStyle name="60% - Accent6" xfId="39"/>
    <cellStyle name="60% - Accent6 2" xfId="40"/>
    <cellStyle name="Accent1" xfId="41"/>
    <cellStyle name="Accent2" xfId="42"/>
    <cellStyle name="Accent3" xfId="43"/>
    <cellStyle name="Accent4" xfId="44"/>
    <cellStyle name="Accent5" xfId="45"/>
    <cellStyle name="Accent6" xfId="46"/>
    <cellStyle name="Bun" xfId="47"/>
    <cellStyle name="Calcul" xfId="48"/>
    <cellStyle name="Celulă legată" xfId="49"/>
    <cellStyle name="Eronat" xfId="50"/>
    <cellStyle name="Ieșire" xfId="51"/>
    <cellStyle name="Intrare" xfId="52"/>
    <cellStyle name="Currency" xfId="53"/>
    <cellStyle name="Currency [0]" xfId="54"/>
    <cellStyle name="Neutru" xfId="55"/>
    <cellStyle name="Normal 2" xfId="56"/>
    <cellStyle name="Notă" xfId="57"/>
    <cellStyle name="Note 2" xfId="58"/>
    <cellStyle name="Percent" xfId="59"/>
    <cellStyle name="Text avertisment" xfId="60"/>
    <cellStyle name="Text explicativ" xfId="61"/>
    <cellStyle name="Titlu" xfId="62"/>
    <cellStyle name="Titlu 1" xfId="63"/>
    <cellStyle name="Titlu 2" xfId="64"/>
    <cellStyle name="Titlu 3" xfId="65"/>
    <cellStyle name="Titlu 4" xfId="66"/>
    <cellStyle name="Total" xfId="67"/>
    <cellStyle name="Verificare celulă" xfId="68"/>
    <cellStyle name="Comma" xfId="69"/>
    <cellStyle name="Comma [0]"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57150</xdr:colOff>
      <xdr:row>12</xdr:row>
      <xdr:rowOff>114300</xdr:rowOff>
    </xdr:from>
    <xdr:to>
      <xdr:col>12</xdr:col>
      <xdr:colOff>142875</xdr:colOff>
      <xdr:row>43</xdr:row>
      <xdr:rowOff>9525</xdr:rowOff>
    </xdr:to>
    <xdr:sp fLocksText="0">
      <xdr:nvSpPr>
        <xdr:cNvPr id="1" name="TextBox 2" descr="sigla_registrului_comertului_curbe"/>
        <xdr:cNvSpPr txBox="1">
          <a:spLocks noChangeAspect="1" noChangeArrowheads="1"/>
        </xdr:cNvSpPr>
      </xdr:nvSpPr>
      <xdr:spPr>
        <a:xfrm>
          <a:off x="2209800" y="2400300"/>
          <a:ext cx="56388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50"/>
  <sheetViews>
    <sheetView tabSelected="1" zoomScalePageLayoutView="0" workbookViewId="0" topLeftCell="B1">
      <selection activeCell="A1" sqref="A1:N1"/>
    </sheetView>
  </sheetViews>
  <sheetFormatPr defaultColWidth="9.140625" defaultRowHeight="12.75"/>
  <cols>
    <col min="1" max="1" width="0" style="0" hidden="1" customWidth="1"/>
    <col min="2" max="2" width="14.7109375" style="0" customWidth="1"/>
    <col min="3" max="3" width="17.57421875" style="0" customWidth="1"/>
    <col min="4" max="4" width="11.28125" style="5" customWidth="1"/>
    <col min="5" max="6" width="8.57421875" style="0" customWidth="1"/>
    <col min="13" max="14" width="11.421875" style="0" customWidth="1"/>
  </cols>
  <sheetData>
    <row r="1" spans="1:14" ht="12.75">
      <c r="A1" s="17" t="s">
        <v>97</v>
      </c>
      <c r="B1" s="17"/>
      <c r="C1" s="17"/>
      <c r="D1" s="17"/>
      <c r="E1" s="17"/>
      <c r="F1" s="17"/>
      <c r="G1" s="17"/>
      <c r="H1" s="17"/>
      <c r="I1" s="17"/>
      <c r="J1" s="17"/>
      <c r="K1" s="17"/>
      <c r="L1" s="17"/>
      <c r="M1" s="17"/>
      <c r="N1" s="17"/>
    </row>
    <row r="2" spans="1:14" ht="12.75">
      <c r="A2" s="14"/>
      <c r="B2" s="17" t="s">
        <v>107</v>
      </c>
      <c r="C2" s="17"/>
      <c r="D2" s="17"/>
      <c r="E2" s="17"/>
      <c r="F2" s="17"/>
      <c r="G2" s="17"/>
      <c r="H2" s="17"/>
      <c r="I2" s="17"/>
      <c r="J2" s="17"/>
      <c r="K2" s="17"/>
      <c r="L2" s="17"/>
      <c r="M2" s="17"/>
      <c r="N2" s="17"/>
    </row>
    <row r="3" ht="12.75">
      <c r="B3" s="2"/>
    </row>
    <row r="4" spans="2:14" ht="21.75" customHeight="1">
      <c r="B4" s="20" t="s">
        <v>85</v>
      </c>
      <c r="C4" s="20" t="s">
        <v>90</v>
      </c>
      <c r="D4" s="23" t="s">
        <v>106</v>
      </c>
      <c r="E4" s="19" t="s">
        <v>92</v>
      </c>
      <c r="F4" s="19"/>
      <c r="G4" s="19"/>
      <c r="H4" s="19"/>
      <c r="I4" s="19"/>
      <c r="J4" s="19"/>
      <c r="K4" s="19"/>
      <c r="L4" s="19"/>
      <c r="M4" s="19"/>
      <c r="N4" s="19"/>
    </row>
    <row r="5" spans="1:14" s="8" customFormat="1" ht="21.75" customHeight="1">
      <c r="A5" s="6" t="s">
        <v>39</v>
      </c>
      <c r="B5" s="21"/>
      <c r="C5" s="21"/>
      <c r="D5" s="24"/>
      <c r="E5" s="19" t="s">
        <v>95</v>
      </c>
      <c r="F5" s="19"/>
      <c r="G5" s="19" t="s">
        <v>86</v>
      </c>
      <c r="H5" s="19"/>
      <c r="I5" s="19" t="s">
        <v>87</v>
      </c>
      <c r="J5" s="19"/>
      <c r="K5" s="19" t="s">
        <v>88</v>
      </c>
      <c r="L5" s="19"/>
      <c r="M5" s="19" t="s">
        <v>89</v>
      </c>
      <c r="N5" s="19"/>
    </row>
    <row r="6" spans="1:14" s="8" customFormat="1" ht="21.75" customHeight="1">
      <c r="A6" s="6"/>
      <c r="B6" s="22"/>
      <c r="C6" s="22"/>
      <c r="D6" s="25"/>
      <c r="E6" s="7" t="s">
        <v>93</v>
      </c>
      <c r="F6" s="7" t="s">
        <v>94</v>
      </c>
      <c r="G6" s="7" t="s">
        <v>93</v>
      </c>
      <c r="H6" s="7" t="s">
        <v>94</v>
      </c>
      <c r="I6" s="7" t="s">
        <v>93</v>
      </c>
      <c r="J6" s="7" t="s">
        <v>94</v>
      </c>
      <c r="K6" s="7" t="s">
        <v>93</v>
      </c>
      <c r="L6" s="7" t="s">
        <v>94</v>
      </c>
      <c r="M6" s="7" t="s">
        <v>93</v>
      </c>
      <c r="N6" s="7" t="s">
        <v>94</v>
      </c>
    </row>
    <row r="7" spans="1:18" ht="12.75">
      <c r="A7" s="1" t="s">
        <v>66</v>
      </c>
      <c r="B7" s="3" t="s">
        <v>7</v>
      </c>
      <c r="C7" s="9">
        <f>man!C2</f>
        <v>11525</v>
      </c>
      <c r="D7" s="9">
        <f>E7+G7+I7+K7+M7</f>
        <v>12533</v>
      </c>
      <c r="E7" s="9">
        <f>man!E2</f>
        <v>1626</v>
      </c>
      <c r="F7" s="10">
        <f>E7/D7*100</f>
        <v>12.973749301843135</v>
      </c>
      <c r="G7" s="9">
        <f>man!F2</f>
        <v>3093</v>
      </c>
      <c r="H7" s="10">
        <f>G7/D7*100</f>
        <v>24.67884784169792</v>
      </c>
      <c r="I7" s="9">
        <f>man!G2</f>
        <v>3714</v>
      </c>
      <c r="J7" s="10">
        <f>I7/D7*100</f>
        <v>29.633766855501477</v>
      </c>
      <c r="K7" s="9">
        <f>man!H2</f>
        <v>2320</v>
      </c>
      <c r="L7" s="10">
        <f>K7/D7*100</f>
        <v>18.511130615175936</v>
      </c>
      <c r="M7" s="9">
        <f>man!I2</f>
        <v>1780</v>
      </c>
      <c r="N7" s="10">
        <f>M7/D7*100</f>
        <v>14.202505385781535</v>
      </c>
      <c r="P7" s="16"/>
      <c r="Q7" s="15"/>
      <c r="R7" s="15"/>
    </row>
    <row r="8" spans="1:18" ht="12.75">
      <c r="A8" s="1" t="s">
        <v>47</v>
      </c>
      <c r="B8" s="3" t="s">
        <v>11</v>
      </c>
      <c r="C8" s="9">
        <f>man!C3</f>
        <v>10676</v>
      </c>
      <c r="D8" s="9">
        <f aca="true" t="shared" si="0" ref="D8:D48">E8+G8+I8+K8+M8</f>
        <v>11800</v>
      </c>
      <c r="E8" s="9">
        <f>man!E3</f>
        <v>1376</v>
      </c>
      <c r="F8" s="10">
        <f aca="true" t="shared" si="1" ref="F8:F48">E8/D8*100</f>
        <v>11.661016949152541</v>
      </c>
      <c r="G8" s="9">
        <f>man!F3</f>
        <v>2807</v>
      </c>
      <c r="H8" s="10">
        <f aca="true" t="shared" si="2" ref="H8:H48">G8/D8*100</f>
        <v>23.78813559322034</v>
      </c>
      <c r="I8" s="9">
        <f>man!G3</f>
        <v>3419</v>
      </c>
      <c r="J8" s="10">
        <f aca="true" t="shared" si="3" ref="J8:J48">I8/D8*100</f>
        <v>28.974576271186443</v>
      </c>
      <c r="K8" s="9">
        <f>man!H3</f>
        <v>2268</v>
      </c>
      <c r="L8" s="10">
        <f aca="true" t="shared" si="4" ref="L8:L48">K8/D8*100</f>
        <v>19.220338983050848</v>
      </c>
      <c r="M8" s="9">
        <f>man!I3</f>
        <v>1930</v>
      </c>
      <c r="N8" s="10">
        <f aca="true" t="shared" si="5" ref="N8:N48">M8/D8*100</f>
        <v>16.35593220338983</v>
      </c>
      <c r="P8" s="16"/>
      <c r="Q8" s="15"/>
      <c r="R8" s="15"/>
    </row>
    <row r="9" spans="1:18" ht="12.75">
      <c r="A9" s="1" t="s">
        <v>58</v>
      </c>
      <c r="B9" s="3" t="s">
        <v>13</v>
      </c>
      <c r="C9" s="9">
        <f>man!C4</f>
        <v>9734</v>
      </c>
      <c r="D9" s="9">
        <f t="shared" si="0"/>
        <v>10855</v>
      </c>
      <c r="E9" s="9">
        <f>man!E4</f>
        <v>997</v>
      </c>
      <c r="F9" s="10">
        <f t="shared" si="1"/>
        <v>9.184707508060802</v>
      </c>
      <c r="G9" s="9">
        <f>man!F4</f>
        <v>2523</v>
      </c>
      <c r="H9" s="10">
        <f t="shared" si="2"/>
        <v>23.24274527867342</v>
      </c>
      <c r="I9" s="9">
        <f>man!G4</f>
        <v>3271</v>
      </c>
      <c r="J9" s="10">
        <f t="shared" si="3"/>
        <v>30.133578995854442</v>
      </c>
      <c r="K9" s="9">
        <f>man!H4</f>
        <v>2295</v>
      </c>
      <c r="L9" s="10">
        <f t="shared" si="4"/>
        <v>21.14233072316905</v>
      </c>
      <c r="M9" s="9">
        <f>man!I4</f>
        <v>1769</v>
      </c>
      <c r="N9" s="10">
        <f t="shared" si="5"/>
        <v>16.296637494242287</v>
      </c>
      <c r="P9" s="16"/>
      <c r="Q9" s="15"/>
      <c r="R9" s="15"/>
    </row>
    <row r="10" spans="1:18" ht="12.75">
      <c r="A10" s="1" t="s">
        <v>2</v>
      </c>
      <c r="B10" s="3" t="s">
        <v>62</v>
      </c>
      <c r="C10" s="9">
        <f>man!C5</f>
        <v>9349</v>
      </c>
      <c r="D10" s="9">
        <f t="shared" si="0"/>
        <v>10477</v>
      </c>
      <c r="E10" s="9">
        <f>man!E5</f>
        <v>953</v>
      </c>
      <c r="F10" s="10">
        <f t="shared" si="1"/>
        <v>9.09611530018135</v>
      </c>
      <c r="G10" s="9">
        <f>man!F5</f>
        <v>2524</v>
      </c>
      <c r="H10" s="10">
        <f t="shared" si="2"/>
        <v>24.09086570583182</v>
      </c>
      <c r="I10" s="9">
        <f>man!G5</f>
        <v>2932</v>
      </c>
      <c r="J10" s="10">
        <f t="shared" si="3"/>
        <v>27.985110241481344</v>
      </c>
      <c r="K10" s="9">
        <f>man!H5</f>
        <v>2237</v>
      </c>
      <c r="L10" s="10">
        <f t="shared" si="4"/>
        <v>21.351531927078362</v>
      </c>
      <c r="M10" s="9">
        <f>man!I5</f>
        <v>1831</v>
      </c>
      <c r="N10" s="10">
        <f t="shared" si="5"/>
        <v>17.476376825427124</v>
      </c>
      <c r="P10" s="16"/>
      <c r="Q10" s="15"/>
      <c r="R10" s="15"/>
    </row>
    <row r="11" spans="1:18" ht="12.75">
      <c r="A11" s="1" t="s">
        <v>1</v>
      </c>
      <c r="B11" s="3" t="s">
        <v>60</v>
      </c>
      <c r="C11" s="9">
        <f>man!C6</f>
        <v>17027</v>
      </c>
      <c r="D11" s="9">
        <f t="shared" si="0"/>
        <v>18847</v>
      </c>
      <c r="E11" s="9">
        <f>man!E6</f>
        <v>2742</v>
      </c>
      <c r="F11" s="10">
        <f t="shared" si="1"/>
        <v>14.548734546612193</v>
      </c>
      <c r="G11" s="9">
        <f>man!F6</f>
        <v>5206</v>
      </c>
      <c r="H11" s="10">
        <f t="shared" si="2"/>
        <v>27.622433278505866</v>
      </c>
      <c r="I11" s="9">
        <f>man!G6</f>
        <v>5483</v>
      </c>
      <c r="J11" s="10">
        <f t="shared" si="3"/>
        <v>29.092163208998777</v>
      </c>
      <c r="K11" s="9">
        <f>man!H6</f>
        <v>3113</v>
      </c>
      <c r="L11" s="10">
        <f t="shared" si="4"/>
        <v>16.517217594312093</v>
      </c>
      <c r="M11" s="9">
        <f>man!I6</f>
        <v>2303</v>
      </c>
      <c r="N11" s="10">
        <f t="shared" si="5"/>
        <v>12.219451371571072</v>
      </c>
      <c r="P11" s="16"/>
      <c r="Q11" s="15"/>
      <c r="R11" s="15"/>
    </row>
    <row r="12" spans="1:18" ht="12.75">
      <c r="A12" s="1" t="s">
        <v>21</v>
      </c>
      <c r="B12" s="3" t="s">
        <v>70</v>
      </c>
      <c r="C12" s="9">
        <f>man!C7</f>
        <v>8218</v>
      </c>
      <c r="D12" s="9">
        <f t="shared" si="0"/>
        <v>9517</v>
      </c>
      <c r="E12" s="9">
        <f>man!E7</f>
        <v>1271</v>
      </c>
      <c r="F12" s="10">
        <f t="shared" si="1"/>
        <v>13.355048859934854</v>
      </c>
      <c r="G12" s="9">
        <f>man!F7</f>
        <v>2193</v>
      </c>
      <c r="H12" s="10">
        <f t="shared" si="2"/>
        <v>23.042975727645263</v>
      </c>
      <c r="I12" s="9">
        <f>man!G7</f>
        <v>2545</v>
      </c>
      <c r="J12" s="10">
        <f t="shared" si="3"/>
        <v>26.741620258484815</v>
      </c>
      <c r="K12" s="9">
        <f>man!H7</f>
        <v>1833</v>
      </c>
      <c r="L12" s="10">
        <f t="shared" si="4"/>
        <v>19.260271093832092</v>
      </c>
      <c r="M12" s="9">
        <f>man!I7</f>
        <v>1675</v>
      </c>
      <c r="N12" s="10">
        <f t="shared" si="5"/>
        <v>17.600084060102976</v>
      </c>
      <c r="P12" s="16"/>
      <c r="Q12" s="15"/>
      <c r="R12" s="15"/>
    </row>
    <row r="13" spans="1:18" ht="12.75">
      <c r="A13" s="1" t="s">
        <v>18</v>
      </c>
      <c r="B13" s="3" t="s">
        <v>37</v>
      </c>
      <c r="C13" s="9">
        <f>man!C8</f>
        <v>7589</v>
      </c>
      <c r="D13" s="9">
        <f t="shared" si="0"/>
        <v>8048</v>
      </c>
      <c r="E13" s="9">
        <f>man!E8</f>
        <v>886</v>
      </c>
      <c r="F13" s="10">
        <f t="shared" si="1"/>
        <v>11.008946322067596</v>
      </c>
      <c r="G13" s="9">
        <f>man!F8</f>
        <v>1857</v>
      </c>
      <c r="H13" s="10">
        <f t="shared" si="2"/>
        <v>23.074055666003975</v>
      </c>
      <c r="I13" s="9">
        <f>man!G8</f>
        <v>2531</v>
      </c>
      <c r="J13" s="10">
        <f t="shared" si="3"/>
        <v>31.448807157057658</v>
      </c>
      <c r="K13" s="9">
        <f>man!H8</f>
        <v>1652</v>
      </c>
      <c r="L13" s="10">
        <f t="shared" si="4"/>
        <v>20.526838966202785</v>
      </c>
      <c r="M13" s="9">
        <f>man!I8</f>
        <v>1122</v>
      </c>
      <c r="N13" s="10">
        <f t="shared" si="5"/>
        <v>13.941351888667992</v>
      </c>
      <c r="P13" s="16"/>
      <c r="Q13" s="15"/>
      <c r="R13" s="15"/>
    </row>
    <row r="14" spans="1:18" ht="12.75">
      <c r="A14" s="1" t="s">
        <v>22</v>
      </c>
      <c r="B14" s="3" t="s">
        <v>74</v>
      </c>
      <c r="C14" s="9">
        <f>man!C9</f>
        <v>9361</v>
      </c>
      <c r="D14" s="9">
        <f t="shared" si="0"/>
        <v>9617</v>
      </c>
      <c r="E14" s="9">
        <f>man!E9</f>
        <v>971</v>
      </c>
      <c r="F14" s="10">
        <f t="shared" si="1"/>
        <v>10.096703753769367</v>
      </c>
      <c r="G14" s="9">
        <f>man!F9</f>
        <v>2659</v>
      </c>
      <c r="H14" s="10">
        <f t="shared" si="2"/>
        <v>27.648954975564106</v>
      </c>
      <c r="I14" s="9">
        <f>man!G9</f>
        <v>2706</v>
      </c>
      <c r="J14" s="10">
        <f t="shared" si="3"/>
        <v>28.13767287095768</v>
      </c>
      <c r="K14" s="9">
        <f>man!H9</f>
        <v>1741</v>
      </c>
      <c r="L14" s="10">
        <f t="shared" si="4"/>
        <v>18.103358635749196</v>
      </c>
      <c r="M14" s="9">
        <f>man!I9</f>
        <v>1540</v>
      </c>
      <c r="N14" s="10">
        <f t="shared" si="5"/>
        <v>16.013309763959654</v>
      </c>
      <c r="P14" s="16"/>
      <c r="Q14" s="15"/>
      <c r="R14" s="15"/>
    </row>
    <row r="15" spans="1:18" ht="12.75">
      <c r="A15" s="1" t="s">
        <v>24</v>
      </c>
      <c r="B15" s="3" t="s">
        <v>71</v>
      </c>
      <c r="C15" s="9">
        <f>man!C10</f>
        <v>5760</v>
      </c>
      <c r="D15" s="9">
        <f t="shared" si="0"/>
        <v>6084</v>
      </c>
      <c r="E15" s="9">
        <f>man!E10</f>
        <v>552</v>
      </c>
      <c r="F15" s="10">
        <f t="shared" si="1"/>
        <v>9.072978303747535</v>
      </c>
      <c r="G15" s="9">
        <f>man!F10</f>
        <v>1286</v>
      </c>
      <c r="H15" s="10">
        <f t="shared" si="2"/>
        <v>21.13740959894806</v>
      </c>
      <c r="I15" s="9">
        <f>man!G10</f>
        <v>1862</v>
      </c>
      <c r="J15" s="10">
        <f t="shared" si="3"/>
        <v>30.604865220249838</v>
      </c>
      <c r="K15" s="9">
        <f>man!H10</f>
        <v>1303</v>
      </c>
      <c r="L15" s="10">
        <f t="shared" si="4"/>
        <v>21.416831032215647</v>
      </c>
      <c r="M15" s="9">
        <f>man!I10</f>
        <v>1081</v>
      </c>
      <c r="N15" s="10">
        <f t="shared" si="5"/>
        <v>17.76791584483892</v>
      </c>
      <c r="P15" s="16"/>
      <c r="Q15" s="15"/>
      <c r="R15" s="15"/>
    </row>
    <row r="16" spans="1:18" ht="12.75">
      <c r="A16" s="1" t="s">
        <v>30</v>
      </c>
      <c r="B16" s="3" t="s">
        <v>45</v>
      </c>
      <c r="C16" s="9">
        <f>man!C11</f>
        <v>25979</v>
      </c>
      <c r="D16" s="9">
        <f t="shared" si="0"/>
        <v>26884</v>
      </c>
      <c r="E16" s="9">
        <f>man!E11</f>
        <v>1898</v>
      </c>
      <c r="F16" s="10">
        <f t="shared" si="1"/>
        <v>7.0599613152804634</v>
      </c>
      <c r="G16" s="9">
        <f>man!F11</f>
        <v>7547</v>
      </c>
      <c r="H16" s="10">
        <f t="shared" si="2"/>
        <v>28.07245945543818</v>
      </c>
      <c r="I16" s="9">
        <f>man!G11</f>
        <v>7525</v>
      </c>
      <c r="J16" s="10">
        <f t="shared" si="3"/>
        <v>27.990626394881712</v>
      </c>
      <c r="K16" s="9">
        <f>man!H11</f>
        <v>5250</v>
      </c>
      <c r="L16" s="10">
        <f t="shared" si="4"/>
        <v>19.528343996429104</v>
      </c>
      <c r="M16" s="9">
        <f>man!I11</f>
        <v>4664</v>
      </c>
      <c r="N16" s="10">
        <f t="shared" si="5"/>
        <v>17.348608837970538</v>
      </c>
      <c r="P16" s="16"/>
      <c r="Q16" s="15"/>
      <c r="R16" s="15"/>
    </row>
    <row r="17" spans="1:18" ht="12.75">
      <c r="A17" s="1" t="s">
        <v>77</v>
      </c>
      <c r="B17" s="3" t="s">
        <v>16</v>
      </c>
      <c r="C17" s="9">
        <f>man!C12</f>
        <v>6661</v>
      </c>
      <c r="D17" s="9">
        <f t="shared" si="0"/>
        <v>7028</v>
      </c>
      <c r="E17" s="9">
        <f>man!E12</f>
        <v>750</v>
      </c>
      <c r="F17" s="10">
        <f t="shared" si="1"/>
        <v>10.671599317017645</v>
      </c>
      <c r="G17" s="9">
        <f>man!F12</f>
        <v>1641</v>
      </c>
      <c r="H17" s="10">
        <f t="shared" si="2"/>
        <v>23.349459305634603</v>
      </c>
      <c r="I17" s="9">
        <f>man!G12</f>
        <v>2096</v>
      </c>
      <c r="J17" s="10">
        <f t="shared" si="3"/>
        <v>29.823562891291978</v>
      </c>
      <c r="K17" s="9">
        <f>man!H12</f>
        <v>1392</v>
      </c>
      <c r="L17" s="10">
        <f t="shared" si="4"/>
        <v>19.80648833238475</v>
      </c>
      <c r="M17" s="9">
        <f>man!I12</f>
        <v>1149</v>
      </c>
      <c r="N17" s="10">
        <f t="shared" si="5"/>
        <v>16.348890153671032</v>
      </c>
      <c r="P17" s="16"/>
      <c r="Q17" s="15"/>
      <c r="R17" s="15"/>
    </row>
    <row r="18" spans="1:18" ht="12.75">
      <c r="A18" s="1" t="s">
        <v>64</v>
      </c>
      <c r="B18" s="3" t="s">
        <v>12</v>
      </c>
      <c r="C18" s="9">
        <f>man!C13</f>
        <v>5265</v>
      </c>
      <c r="D18" s="9">
        <f t="shared" si="0"/>
        <v>5846</v>
      </c>
      <c r="E18" s="9">
        <f>man!E13</f>
        <v>647</v>
      </c>
      <c r="F18" s="10">
        <f t="shared" si="1"/>
        <v>11.067396510434484</v>
      </c>
      <c r="G18" s="9">
        <f>man!F13</f>
        <v>1435</v>
      </c>
      <c r="H18" s="10">
        <f t="shared" si="2"/>
        <v>24.54669859733151</v>
      </c>
      <c r="I18" s="9">
        <f>man!G13</f>
        <v>1550</v>
      </c>
      <c r="J18" s="10">
        <f t="shared" si="3"/>
        <v>26.51385562777968</v>
      </c>
      <c r="K18" s="9">
        <f>man!H13</f>
        <v>1139</v>
      </c>
      <c r="L18" s="10">
        <f t="shared" si="4"/>
        <v>19.483407458091</v>
      </c>
      <c r="M18" s="9">
        <f>man!I13</f>
        <v>1075</v>
      </c>
      <c r="N18" s="10">
        <f t="shared" si="5"/>
        <v>18.388641806363324</v>
      </c>
      <c r="P18" s="16"/>
      <c r="Q18" s="15"/>
      <c r="R18" s="15"/>
    </row>
    <row r="19" spans="1:18" ht="12.75">
      <c r="A19" s="1" t="s">
        <v>38</v>
      </c>
      <c r="B19" s="3" t="s">
        <v>3</v>
      </c>
      <c r="C19" s="9">
        <f>man!C14</f>
        <v>4695</v>
      </c>
      <c r="D19" s="9">
        <f t="shared" si="0"/>
        <v>4991</v>
      </c>
      <c r="E19" s="9">
        <f>man!E14</f>
        <v>594</v>
      </c>
      <c r="F19" s="10">
        <f t="shared" si="1"/>
        <v>11.901422560609097</v>
      </c>
      <c r="G19" s="9">
        <f>man!F14</f>
        <v>1272</v>
      </c>
      <c r="H19" s="10">
        <f t="shared" si="2"/>
        <v>25.48587457423362</v>
      </c>
      <c r="I19" s="9">
        <f>man!G14</f>
        <v>1393</v>
      </c>
      <c r="J19" s="10">
        <f t="shared" si="3"/>
        <v>27.910238429172512</v>
      </c>
      <c r="K19" s="9">
        <f>man!H14</f>
        <v>975</v>
      </c>
      <c r="L19" s="10">
        <f t="shared" si="4"/>
        <v>19.535163293929074</v>
      </c>
      <c r="M19" s="9">
        <f>man!I14</f>
        <v>757</v>
      </c>
      <c r="N19" s="10">
        <f t="shared" si="5"/>
        <v>15.1673011420557</v>
      </c>
      <c r="P19" s="16"/>
      <c r="Q19" s="15"/>
      <c r="R19" s="15"/>
    </row>
    <row r="20" spans="1:18" ht="12.75">
      <c r="A20" s="1" t="s">
        <v>51</v>
      </c>
      <c r="B20" s="3" t="s">
        <v>43</v>
      </c>
      <c r="C20" s="9">
        <f>man!C15</f>
        <v>17583</v>
      </c>
      <c r="D20" s="9">
        <f t="shared" si="0"/>
        <v>18249</v>
      </c>
      <c r="E20" s="9">
        <f>man!E15</f>
        <v>2334</v>
      </c>
      <c r="F20" s="10">
        <f t="shared" si="1"/>
        <v>12.789741903665956</v>
      </c>
      <c r="G20" s="9">
        <f>man!F15</f>
        <v>5011</v>
      </c>
      <c r="H20" s="10">
        <f t="shared" si="2"/>
        <v>27.45903885144391</v>
      </c>
      <c r="I20" s="9">
        <f>man!G15</f>
        <v>5008</v>
      </c>
      <c r="J20" s="10">
        <f t="shared" si="3"/>
        <v>27.44259959449833</v>
      </c>
      <c r="K20" s="9">
        <f>man!H15</f>
        <v>3209</v>
      </c>
      <c r="L20" s="10">
        <f t="shared" si="4"/>
        <v>17.584525179461888</v>
      </c>
      <c r="M20" s="9">
        <f>man!I15</f>
        <v>2687</v>
      </c>
      <c r="N20" s="10">
        <f t="shared" si="5"/>
        <v>14.724094470929913</v>
      </c>
      <c r="P20" s="16"/>
      <c r="Q20" s="15"/>
      <c r="R20" s="15"/>
    </row>
    <row r="21" spans="1:18" ht="12.75">
      <c r="A21" s="1" t="s">
        <v>23</v>
      </c>
      <c r="B21" s="3" t="s">
        <v>40</v>
      </c>
      <c r="C21" s="9">
        <f>man!C16</f>
        <v>10816</v>
      </c>
      <c r="D21" s="9">
        <f t="shared" si="0"/>
        <v>11476</v>
      </c>
      <c r="E21" s="9">
        <f>man!E16</f>
        <v>1098</v>
      </c>
      <c r="F21" s="10">
        <f t="shared" si="1"/>
        <v>9.567793656326245</v>
      </c>
      <c r="G21" s="9">
        <f>man!F16</f>
        <v>2708</v>
      </c>
      <c r="H21" s="10">
        <f t="shared" si="2"/>
        <v>23.597072150575112</v>
      </c>
      <c r="I21" s="9">
        <f>man!G16</f>
        <v>3129</v>
      </c>
      <c r="J21" s="10">
        <f t="shared" si="3"/>
        <v>27.26559776925758</v>
      </c>
      <c r="K21" s="9">
        <f>man!H16</f>
        <v>2264</v>
      </c>
      <c r="L21" s="10">
        <f t="shared" si="4"/>
        <v>19.72812826768909</v>
      </c>
      <c r="M21" s="9">
        <f>man!I16</f>
        <v>2277</v>
      </c>
      <c r="N21" s="10">
        <f t="shared" si="5"/>
        <v>19.841408156151967</v>
      </c>
      <c r="P21" s="16"/>
      <c r="Q21" s="15"/>
      <c r="R21" s="15"/>
    </row>
    <row r="22" spans="1:18" ht="12.75">
      <c r="A22" s="1" t="s">
        <v>53</v>
      </c>
      <c r="B22" s="3" t="s">
        <v>4</v>
      </c>
      <c r="C22" s="9">
        <f>man!C17</f>
        <v>4796</v>
      </c>
      <c r="D22" s="9">
        <f t="shared" si="0"/>
        <v>5105</v>
      </c>
      <c r="E22" s="9">
        <f>man!E17</f>
        <v>578</v>
      </c>
      <c r="F22" s="10">
        <f t="shared" si="1"/>
        <v>11.322233104799215</v>
      </c>
      <c r="G22" s="9">
        <f>man!F17</f>
        <v>1381</v>
      </c>
      <c r="H22" s="10">
        <f t="shared" si="2"/>
        <v>27.051909892262486</v>
      </c>
      <c r="I22" s="9">
        <f>man!G17</f>
        <v>1560</v>
      </c>
      <c r="J22" s="10">
        <f t="shared" si="3"/>
        <v>30.558276199804112</v>
      </c>
      <c r="K22" s="9">
        <f>man!H17</f>
        <v>935</v>
      </c>
      <c r="L22" s="10">
        <f t="shared" si="4"/>
        <v>18.31537708129285</v>
      </c>
      <c r="M22" s="9">
        <f>man!I17</f>
        <v>651</v>
      </c>
      <c r="N22" s="10">
        <f t="shared" si="5"/>
        <v>12.752203721841331</v>
      </c>
      <c r="P22" s="16"/>
      <c r="Q22" s="15"/>
      <c r="R22" s="15"/>
    </row>
    <row r="23" spans="1:18" ht="12.75">
      <c r="A23" s="1" t="s">
        <v>8</v>
      </c>
      <c r="B23" s="3" t="s">
        <v>36</v>
      </c>
      <c r="C23" s="9">
        <f>man!C18</f>
        <v>12268</v>
      </c>
      <c r="D23" s="9">
        <f t="shared" si="0"/>
        <v>14726</v>
      </c>
      <c r="E23" s="9">
        <f>man!E18</f>
        <v>2077</v>
      </c>
      <c r="F23" s="10">
        <f t="shared" si="1"/>
        <v>14.10430531033546</v>
      </c>
      <c r="G23" s="9">
        <f>man!F18</f>
        <v>3512</v>
      </c>
      <c r="H23" s="10">
        <f t="shared" si="2"/>
        <v>23.848974602743446</v>
      </c>
      <c r="I23" s="9">
        <f>man!G18</f>
        <v>3853</v>
      </c>
      <c r="J23" s="10">
        <f t="shared" si="3"/>
        <v>26.16460681787315</v>
      </c>
      <c r="K23" s="9">
        <f>man!H18</f>
        <v>2790</v>
      </c>
      <c r="L23" s="10">
        <f t="shared" si="4"/>
        <v>18.94608176015211</v>
      </c>
      <c r="M23" s="9">
        <f>man!I18</f>
        <v>2494</v>
      </c>
      <c r="N23" s="10">
        <f t="shared" si="5"/>
        <v>16.93603150889583</v>
      </c>
      <c r="P23" s="16"/>
      <c r="Q23" s="15"/>
      <c r="R23" s="15"/>
    </row>
    <row r="24" spans="1:18" ht="12.75">
      <c r="A24" s="1" t="s">
        <v>69</v>
      </c>
      <c r="B24" s="3" t="s">
        <v>42</v>
      </c>
      <c r="C24" s="9">
        <f>man!C19</f>
        <v>12458</v>
      </c>
      <c r="D24" s="9">
        <f t="shared" si="0"/>
        <v>13817</v>
      </c>
      <c r="E24" s="9">
        <f>man!E19</f>
        <v>1785</v>
      </c>
      <c r="F24" s="10">
        <f t="shared" si="1"/>
        <v>12.91886806108417</v>
      </c>
      <c r="G24" s="9">
        <f>man!F19</f>
        <v>3470</v>
      </c>
      <c r="H24" s="10">
        <f t="shared" si="2"/>
        <v>25.113990012303685</v>
      </c>
      <c r="I24" s="9">
        <f>man!G19</f>
        <v>3811</v>
      </c>
      <c r="J24" s="10">
        <f t="shared" si="3"/>
        <v>27.58196424694217</v>
      </c>
      <c r="K24" s="9">
        <f>man!H19</f>
        <v>2671</v>
      </c>
      <c r="L24" s="10">
        <f t="shared" si="4"/>
        <v>19.331258594485053</v>
      </c>
      <c r="M24" s="9">
        <f>man!I19</f>
        <v>2080</v>
      </c>
      <c r="N24" s="10">
        <f t="shared" si="5"/>
        <v>15.053919085184916</v>
      </c>
      <c r="P24" s="16"/>
      <c r="Q24" s="15"/>
      <c r="R24" s="15"/>
    </row>
    <row r="25" spans="1:18" ht="12.75">
      <c r="A25" s="1" t="s">
        <v>6</v>
      </c>
      <c r="B25" s="3" t="s">
        <v>57</v>
      </c>
      <c r="C25" s="9">
        <f>man!C20</f>
        <v>7097</v>
      </c>
      <c r="D25" s="9">
        <f t="shared" si="0"/>
        <v>8214</v>
      </c>
      <c r="E25" s="9">
        <f>man!E20</f>
        <v>794</v>
      </c>
      <c r="F25" s="10">
        <f t="shared" si="1"/>
        <v>9.666423179936693</v>
      </c>
      <c r="G25" s="9">
        <f>man!F20</f>
        <v>1960</v>
      </c>
      <c r="H25" s="10">
        <f t="shared" si="2"/>
        <v>23.861699537375213</v>
      </c>
      <c r="I25" s="9">
        <f>man!G20</f>
        <v>2361</v>
      </c>
      <c r="J25" s="10">
        <f t="shared" si="3"/>
        <v>28.743608473338206</v>
      </c>
      <c r="K25" s="9">
        <f>man!H20</f>
        <v>1743</v>
      </c>
      <c r="L25" s="10">
        <f t="shared" si="4"/>
        <v>21.219868517165814</v>
      </c>
      <c r="M25" s="9">
        <f>man!I20</f>
        <v>1356</v>
      </c>
      <c r="N25" s="10">
        <f t="shared" si="5"/>
        <v>16.508400292184074</v>
      </c>
      <c r="P25" s="16"/>
      <c r="Q25" s="15"/>
      <c r="R25" s="15"/>
    </row>
    <row r="26" spans="1:18" ht="12.75">
      <c r="A26" s="1" t="s">
        <v>10</v>
      </c>
      <c r="B26" s="3" t="s">
        <v>65</v>
      </c>
      <c r="C26" s="9">
        <f>man!C21</f>
        <v>3113</v>
      </c>
      <c r="D26" s="9">
        <f t="shared" si="0"/>
        <v>3317</v>
      </c>
      <c r="E26" s="9">
        <f>man!E21</f>
        <v>549</v>
      </c>
      <c r="F26" s="10">
        <f t="shared" si="1"/>
        <v>16.55110039192041</v>
      </c>
      <c r="G26" s="9">
        <f>man!F21</f>
        <v>857</v>
      </c>
      <c r="H26" s="10">
        <f t="shared" si="2"/>
        <v>25.836599336750076</v>
      </c>
      <c r="I26" s="9">
        <f>man!G21</f>
        <v>847</v>
      </c>
      <c r="J26" s="10">
        <f t="shared" si="3"/>
        <v>25.535122098281583</v>
      </c>
      <c r="K26" s="9">
        <f>man!H21</f>
        <v>565</v>
      </c>
      <c r="L26" s="10">
        <f t="shared" si="4"/>
        <v>17.033463973470003</v>
      </c>
      <c r="M26" s="9">
        <f>man!I21</f>
        <v>499</v>
      </c>
      <c r="N26" s="10">
        <f t="shared" si="5"/>
        <v>15.043714199577932</v>
      </c>
      <c r="P26" s="16"/>
      <c r="Q26" s="15"/>
      <c r="R26" s="15"/>
    </row>
    <row r="27" spans="1:18" ht="12.75">
      <c r="A27" s="1" t="s">
        <v>61</v>
      </c>
      <c r="B27" s="3" t="s">
        <v>25</v>
      </c>
      <c r="C27" s="9">
        <f>man!C22</f>
        <v>5447</v>
      </c>
      <c r="D27" s="9">
        <f t="shared" si="0"/>
        <v>5697</v>
      </c>
      <c r="E27" s="9">
        <f>man!E22</f>
        <v>638</v>
      </c>
      <c r="F27" s="10">
        <f t="shared" si="1"/>
        <v>11.198876601720203</v>
      </c>
      <c r="G27" s="9">
        <f>man!F22</f>
        <v>1587</v>
      </c>
      <c r="H27" s="10">
        <f t="shared" si="2"/>
        <v>27.85676671932596</v>
      </c>
      <c r="I27" s="9">
        <f>man!G22</f>
        <v>1610</v>
      </c>
      <c r="J27" s="10">
        <f t="shared" si="3"/>
        <v>28.260487976127784</v>
      </c>
      <c r="K27" s="9">
        <f>man!H22</f>
        <v>1093</v>
      </c>
      <c r="L27" s="10">
        <f t="shared" si="4"/>
        <v>19.18553624714762</v>
      </c>
      <c r="M27" s="9">
        <f>man!I22</f>
        <v>769</v>
      </c>
      <c r="N27" s="10">
        <f t="shared" si="5"/>
        <v>13.498332455678428</v>
      </c>
      <c r="P27" s="16"/>
      <c r="Q27" s="15"/>
      <c r="R27" s="15"/>
    </row>
    <row r="28" spans="1:18" ht="12.75">
      <c r="A28" s="1" t="s">
        <v>27</v>
      </c>
      <c r="B28" s="3" t="s">
        <v>41</v>
      </c>
      <c r="C28" s="9">
        <f>man!C23</f>
        <v>8704</v>
      </c>
      <c r="D28" s="9">
        <f t="shared" si="0"/>
        <v>10277</v>
      </c>
      <c r="E28" s="9">
        <f>man!E23</f>
        <v>1021</v>
      </c>
      <c r="F28" s="10">
        <f t="shared" si="1"/>
        <v>9.934805877201518</v>
      </c>
      <c r="G28" s="9">
        <f>man!F23</f>
        <v>2561</v>
      </c>
      <c r="H28" s="10">
        <f t="shared" si="2"/>
        <v>24.91972365476306</v>
      </c>
      <c r="I28" s="9">
        <f>man!G23</f>
        <v>3255</v>
      </c>
      <c r="J28" s="10">
        <f t="shared" si="3"/>
        <v>31.672667120755083</v>
      </c>
      <c r="K28" s="9">
        <f>man!H23</f>
        <v>1985</v>
      </c>
      <c r="L28" s="10">
        <f t="shared" si="4"/>
        <v>19.31497518731147</v>
      </c>
      <c r="M28" s="9">
        <f>man!I23</f>
        <v>1455</v>
      </c>
      <c r="N28" s="10">
        <f t="shared" si="5"/>
        <v>14.157828159968863</v>
      </c>
      <c r="P28" s="16"/>
      <c r="Q28" s="15"/>
      <c r="R28" s="15"/>
    </row>
    <row r="29" spans="1:18" ht="12.75">
      <c r="A29" s="1" t="s">
        <v>46</v>
      </c>
      <c r="B29" s="3" t="s">
        <v>56</v>
      </c>
      <c r="C29" s="9">
        <f>man!C24</f>
        <v>8320</v>
      </c>
      <c r="D29" s="9">
        <f t="shared" si="0"/>
        <v>9017</v>
      </c>
      <c r="E29" s="9">
        <f>man!E24</f>
        <v>818</v>
      </c>
      <c r="F29" s="10">
        <f t="shared" si="1"/>
        <v>9.071753354774314</v>
      </c>
      <c r="G29" s="9">
        <f>man!F24</f>
        <v>2012</v>
      </c>
      <c r="H29" s="10">
        <f t="shared" si="2"/>
        <v>22.313408007097703</v>
      </c>
      <c r="I29" s="9">
        <f>man!G24</f>
        <v>2488</v>
      </c>
      <c r="J29" s="10">
        <f t="shared" si="3"/>
        <v>27.592325607186424</v>
      </c>
      <c r="K29" s="9">
        <f>man!H24</f>
        <v>1953</v>
      </c>
      <c r="L29" s="10">
        <f t="shared" si="4"/>
        <v>21.65908838859931</v>
      </c>
      <c r="M29" s="9">
        <f>man!I24</f>
        <v>1746</v>
      </c>
      <c r="N29" s="10">
        <f t="shared" si="5"/>
        <v>19.363424642342242</v>
      </c>
      <c r="P29" s="16"/>
      <c r="Q29" s="15"/>
      <c r="R29" s="15"/>
    </row>
    <row r="30" spans="1:18" ht="12.75">
      <c r="A30" s="1" t="s">
        <v>5</v>
      </c>
      <c r="B30" s="3" t="s">
        <v>33</v>
      </c>
      <c r="C30" s="9">
        <f>man!C25</f>
        <v>4286</v>
      </c>
      <c r="D30" s="9">
        <f t="shared" si="0"/>
        <v>4667</v>
      </c>
      <c r="E30" s="9">
        <f>man!E25</f>
        <v>477</v>
      </c>
      <c r="F30" s="10">
        <f t="shared" si="1"/>
        <v>10.220698521534176</v>
      </c>
      <c r="G30" s="9">
        <f>man!F25</f>
        <v>1078</v>
      </c>
      <c r="H30" s="10">
        <f t="shared" si="2"/>
        <v>23.098350117848724</v>
      </c>
      <c r="I30" s="9">
        <f>man!G25</f>
        <v>1409</v>
      </c>
      <c r="J30" s="10">
        <f t="shared" si="3"/>
        <v>30.190700664238268</v>
      </c>
      <c r="K30" s="9">
        <f>man!H25</f>
        <v>974</v>
      </c>
      <c r="L30" s="10">
        <f t="shared" si="4"/>
        <v>20.869937861581317</v>
      </c>
      <c r="M30" s="9">
        <f>man!I25</f>
        <v>729</v>
      </c>
      <c r="N30" s="10">
        <f t="shared" si="5"/>
        <v>15.620312834797515</v>
      </c>
      <c r="P30" s="16"/>
      <c r="Q30" s="15"/>
      <c r="R30" s="15"/>
    </row>
    <row r="31" spans="1:18" ht="12.75">
      <c r="A31" s="1" t="s">
        <v>83</v>
      </c>
      <c r="B31" s="3" t="s">
        <v>44</v>
      </c>
      <c r="C31" s="9">
        <f>man!C26</f>
        <v>13962</v>
      </c>
      <c r="D31" s="9">
        <f t="shared" si="0"/>
        <v>15541</v>
      </c>
      <c r="E31" s="9">
        <f>man!E26</f>
        <v>1643</v>
      </c>
      <c r="F31" s="10">
        <f t="shared" si="1"/>
        <v>10.57203526156618</v>
      </c>
      <c r="G31" s="9">
        <f>man!F26</f>
        <v>4207</v>
      </c>
      <c r="H31" s="10">
        <f t="shared" si="2"/>
        <v>27.070330094588506</v>
      </c>
      <c r="I31" s="9">
        <f>man!G26</f>
        <v>4515</v>
      </c>
      <c r="J31" s="10">
        <f t="shared" si="3"/>
        <v>29.05218454410913</v>
      </c>
      <c r="K31" s="9">
        <f>man!H26</f>
        <v>2926</v>
      </c>
      <c r="L31" s="10">
        <f t="shared" si="4"/>
        <v>18.827617270445916</v>
      </c>
      <c r="M31" s="9">
        <f>man!I26</f>
        <v>2250</v>
      </c>
      <c r="N31" s="10">
        <f t="shared" si="5"/>
        <v>14.477832829290266</v>
      </c>
      <c r="P31" s="16"/>
      <c r="Q31" s="15"/>
      <c r="R31" s="15"/>
    </row>
    <row r="32" spans="1:18" ht="12.75">
      <c r="A32" s="1" t="s">
        <v>67</v>
      </c>
      <c r="B32" s="3" t="s">
        <v>50</v>
      </c>
      <c r="C32" s="9">
        <f>man!C27</f>
        <v>5342</v>
      </c>
      <c r="D32" s="9">
        <f t="shared" si="0"/>
        <v>5574</v>
      </c>
      <c r="E32" s="9">
        <f>man!E27</f>
        <v>497</v>
      </c>
      <c r="F32" s="10">
        <f t="shared" si="1"/>
        <v>8.916397560100467</v>
      </c>
      <c r="G32" s="9">
        <f>man!F27</f>
        <v>1738</v>
      </c>
      <c r="H32" s="10">
        <f t="shared" si="2"/>
        <v>31.18048080373161</v>
      </c>
      <c r="I32" s="9">
        <f>man!G27</f>
        <v>1777</v>
      </c>
      <c r="J32" s="10">
        <f t="shared" si="3"/>
        <v>31.880157875852174</v>
      </c>
      <c r="K32" s="9">
        <f>man!H27</f>
        <v>953</v>
      </c>
      <c r="L32" s="10">
        <f t="shared" si="4"/>
        <v>17.09723717258701</v>
      </c>
      <c r="M32" s="9">
        <f>man!I27</f>
        <v>609</v>
      </c>
      <c r="N32" s="10">
        <f t="shared" si="5"/>
        <v>10.92572658772874</v>
      </c>
      <c r="P32" s="16"/>
      <c r="Q32" s="15"/>
      <c r="R32" s="15"/>
    </row>
    <row r="33" spans="1:18" ht="12.75">
      <c r="A33" s="1" t="s">
        <v>26</v>
      </c>
      <c r="B33" s="3" t="s">
        <v>34</v>
      </c>
      <c r="C33" s="9">
        <f>man!C28</f>
        <v>11792</v>
      </c>
      <c r="D33" s="9">
        <f t="shared" si="0"/>
        <v>13571</v>
      </c>
      <c r="E33" s="9">
        <f>man!E28</f>
        <v>1586</v>
      </c>
      <c r="F33" s="10">
        <f t="shared" si="1"/>
        <v>11.686684842679243</v>
      </c>
      <c r="G33" s="9">
        <f>man!F28</f>
        <v>3268</v>
      </c>
      <c r="H33" s="10">
        <f t="shared" si="2"/>
        <v>24.080760445066687</v>
      </c>
      <c r="I33" s="9">
        <f>man!G28</f>
        <v>3861</v>
      </c>
      <c r="J33" s="10">
        <f t="shared" si="3"/>
        <v>28.450372117014222</v>
      </c>
      <c r="K33" s="9">
        <f>man!H28</f>
        <v>2635</v>
      </c>
      <c r="L33" s="10">
        <f t="shared" si="4"/>
        <v>19.41640262324073</v>
      </c>
      <c r="M33" s="9">
        <f>man!I28</f>
        <v>2221</v>
      </c>
      <c r="N33" s="10">
        <f t="shared" si="5"/>
        <v>16.365779971999117</v>
      </c>
      <c r="P33" s="16"/>
      <c r="Q33" s="15"/>
      <c r="R33" s="15"/>
    </row>
    <row r="34" spans="1:18" ht="12.75">
      <c r="A34" s="1" t="s">
        <v>20</v>
      </c>
      <c r="B34" s="3" t="s">
        <v>15</v>
      </c>
      <c r="C34" s="9">
        <f>man!C29</f>
        <v>5930</v>
      </c>
      <c r="D34" s="9">
        <f t="shared" si="0"/>
        <v>6226</v>
      </c>
      <c r="E34" s="9">
        <f>man!E29</f>
        <v>774</v>
      </c>
      <c r="F34" s="10">
        <f t="shared" si="1"/>
        <v>12.431737873433987</v>
      </c>
      <c r="G34" s="9">
        <f>man!F29</f>
        <v>1603</v>
      </c>
      <c r="H34" s="10">
        <f t="shared" si="2"/>
        <v>25.746867973016386</v>
      </c>
      <c r="I34" s="9">
        <f>man!G29</f>
        <v>1810</v>
      </c>
      <c r="J34" s="10">
        <f t="shared" si="3"/>
        <v>29.07163507870222</v>
      </c>
      <c r="K34" s="9">
        <f>man!H29</f>
        <v>1140</v>
      </c>
      <c r="L34" s="10">
        <f t="shared" si="4"/>
        <v>18.310311596530678</v>
      </c>
      <c r="M34" s="9">
        <f>man!I29</f>
        <v>899</v>
      </c>
      <c r="N34" s="10">
        <f t="shared" si="5"/>
        <v>14.439447478316737</v>
      </c>
      <c r="P34" s="16"/>
      <c r="Q34" s="15"/>
      <c r="R34" s="15"/>
    </row>
    <row r="35" spans="1:18" ht="12.75">
      <c r="A35" s="1" t="s">
        <v>82</v>
      </c>
      <c r="B35" s="3" t="s">
        <v>54</v>
      </c>
      <c r="C35" s="9">
        <f>man!C30</f>
        <v>11036</v>
      </c>
      <c r="D35" s="9">
        <f t="shared" si="0"/>
        <v>11831</v>
      </c>
      <c r="E35" s="9">
        <f>man!E30</f>
        <v>1304</v>
      </c>
      <c r="F35" s="10">
        <f t="shared" si="1"/>
        <v>11.02189164060519</v>
      </c>
      <c r="G35" s="9">
        <f>man!F30</f>
        <v>2874</v>
      </c>
      <c r="H35" s="10">
        <f t="shared" si="2"/>
        <v>24.2921139379596</v>
      </c>
      <c r="I35" s="9">
        <f>man!G30</f>
        <v>3456</v>
      </c>
      <c r="J35" s="10">
        <f t="shared" si="3"/>
        <v>29.21139379595977</v>
      </c>
      <c r="K35" s="9">
        <f>man!H30</f>
        <v>2441</v>
      </c>
      <c r="L35" s="10">
        <f t="shared" si="4"/>
        <v>20.63223734257459</v>
      </c>
      <c r="M35" s="9">
        <f>man!I30</f>
        <v>1756</v>
      </c>
      <c r="N35" s="10">
        <f t="shared" si="5"/>
        <v>14.842363282900854</v>
      </c>
      <c r="P35" s="16"/>
      <c r="Q35" s="15"/>
      <c r="R35" s="15"/>
    </row>
    <row r="36" spans="1:18" ht="12.75">
      <c r="A36" s="1" t="s">
        <v>32</v>
      </c>
      <c r="B36" s="3" t="s">
        <v>52</v>
      </c>
      <c r="C36" s="9">
        <f>man!C31</f>
        <v>7864</v>
      </c>
      <c r="D36" s="9">
        <f t="shared" si="0"/>
        <v>8683</v>
      </c>
      <c r="E36" s="9">
        <f>man!E31</f>
        <v>809</v>
      </c>
      <c r="F36" s="10">
        <f t="shared" si="1"/>
        <v>9.31705631694115</v>
      </c>
      <c r="G36" s="9">
        <f>man!F31</f>
        <v>1813</v>
      </c>
      <c r="H36" s="10">
        <f t="shared" si="2"/>
        <v>20.879880225728435</v>
      </c>
      <c r="I36" s="9">
        <f>man!G31</f>
        <v>2512</v>
      </c>
      <c r="J36" s="10">
        <f t="shared" si="3"/>
        <v>28.93009328573074</v>
      </c>
      <c r="K36" s="9">
        <f>man!H31</f>
        <v>2007</v>
      </c>
      <c r="L36" s="10">
        <f t="shared" si="4"/>
        <v>23.114131060693307</v>
      </c>
      <c r="M36" s="9">
        <f>man!I31</f>
        <v>1542</v>
      </c>
      <c r="N36" s="10">
        <f t="shared" si="5"/>
        <v>17.75883911090637</v>
      </c>
      <c r="P36" s="16"/>
      <c r="Q36" s="15"/>
      <c r="R36" s="15"/>
    </row>
    <row r="37" spans="1:18" ht="12.75">
      <c r="A37" s="1" t="s">
        <v>0</v>
      </c>
      <c r="B37" s="3" t="s">
        <v>55</v>
      </c>
      <c r="C37" s="9">
        <f>man!C32</f>
        <v>7507</v>
      </c>
      <c r="D37" s="9">
        <f t="shared" si="0"/>
        <v>8074</v>
      </c>
      <c r="E37" s="9">
        <f>man!E32</f>
        <v>1032</v>
      </c>
      <c r="F37" s="10">
        <f t="shared" si="1"/>
        <v>12.781768640079266</v>
      </c>
      <c r="G37" s="9">
        <f>man!F32</f>
        <v>2012</v>
      </c>
      <c r="H37" s="10">
        <f t="shared" si="2"/>
        <v>24.919494674263067</v>
      </c>
      <c r="I37" s="9">
        <f>man!G32</f>
        <v>2398</v>
      </c>
      <c r="J37" s="10">
        <f t="shared" si="3"/>
        <v>29.70027247956403</v>
      </c>
      <c r="K37" s="9">
        <f>man!H32</f>
        <v>1550</v>
      </c>
      <c r="L37" s="10">
        <f t="shared" si="4"/>
        <v>19.19742382957642</v>
      </c>
      <c r="M37" s="9">
        <f>man!I32</f>
        <v>1082</v>
      </c>
      <c r="N37" s="10">
        <f t="shared" si="5"/>
        <v>13.401040376517216</v>
      </c>
      <c r="P37" s="16"/>
      <c r="Q37" s="15"/>
      <c r="R37" s="15"/>
    </row>
    <row r="38" spans="1:18" ht="12.75">
      <c r="A38" s="1" t="s">
        <v>72</v>
      </c>
      <c r="B38" s="3" t="s">
        <v>28</v>
      </c>
      <c r="C38" s="9">
        <f>man!C33</f>
        <v>11265</v>
      </c>
      <c r="D38" s="9">
        <f t="shared" si="0"/>
        <v>12193</v>
      </c>
      <c r="E38" s="9">
        <f>man!E33</f>
        <v>1210</v>
      </c>
      <c r="F38" s="10">
        <f t="shared" si="1"/>
        <v>9.92372672845075</v>
      </c>
      <c r="G38" s="9">
        <f>man!F33</f>
        <v>2992</v>
      </c>
      <c r="H38" s="10">
        <f t="shared" si="2"/>
        <v>24.538669728532764</v>
      </c>
      <c r="I38" s="9">
        <f>man!G33</f>
        <v>3365</v>
      </c>
      <c r="J38" s="10">
        <f t="shared" si="3"/>
        <v>27.597802017551054</v>
      </c>
      <c r="K38" s="9">
        <f>man!H33</f>
        <v>2521</v>
      </c>
      <c r="L38" s="10">
        <f t="shared" si="4"/>
        <v>20.675797588780448</v>
      </c>
      <c r="M38" s="9">
        <f>man!I33</f>
        <v>2105</v>
      </c>
      <c r="N38" s="10">
        <f t="shared" si="5"/>
        <v>17.264003936684983</v>
      </c>
      <c r="P38" s="16"/>
      <c r="Q38" s="15"/>
      <c r="R38" s="15"/>
    </row>
    <row r="39" spans="1:18" ht="12.75">
      <c r="A39" s="1" t="s">
        <v>49</v>
      </c>
      <c r="B39" s="3" t="s">
        <v>79</v>
      </c>
      <c r="C39" s="9">
        <f>man!C34</f>
        <v>7004</v>
      </c>
      <c r="D39" s="9">
        <f t="shared" si="0"/>
        <v>7814</v>
      </c>
      <c r="E39" s="9">
        <f>man!E34</f>
        <v>841</v>
      </c>
      <c r="F39" s="10">
        <f t="shared" si="1"/>
        <v>10.762733555157409</v>
      </c>
      <c r="G39" s="9">
        <f>man!F34</f>
        <v>1934</v>
      </c>
      <c r="H39" s="10">
        <f t="shared" si="2"/>
        <v>24.75044791400051</v>
      </c>
      <c r="I39" s="9">
        <f>man!G34</f>
        <v>2386</v>
      </c>
      <c r="J39" s="10">
        <f t="shared" si="3"/>
        <v>30.534937292039928</v>
      </c>
      <c r="K39" s="9">
        <f>man!H34</f>
        <v>1508</v>
      </c>
      <c r="L39" s="10">
        <f t="shared" si="4"/>
        <v>19.29869465062708</v>
      </c>
      <c r="M39" s="9">
        <f>man!I34</f>
        <v>1145</v>
      </c>
      <c r="N39" s="10">
        <f t="shared" si="5"/>
        <v>14.653186588175071</v>
      </c>
      <c r="P39" s="16"/>
      <c r="Q39" s="15"/>
      <c r="R39" s="15"/>
    </row>
    <row r="40" spans="1:18" ht="12.75">
      <c r="A40" s="1" t="s">
        <v>76</v>
      </c>
      <c r="B40" s="3" t="s">
        <v>84</v>
      </c>
      <c r="C40" s="9">
        <f>man!C35</f>
        <v>6467</v>
      </c>
      <c r="D40" s="9">
        <f t="shared" si="0"/>
        <v>7608</v>
      </c>
      <c r="E40" s="9">
        <f>man!E35</f>
        <v>1115</v>
      </c>
      <c r="F40" s="10">
        <f t="shared" si="1"/>
        <v>14.655625657202945</v>
      </c>
      <c r="G40" s="9">
        <f>man!F35</f>
        <v>1969</v>
      </c>
      <c r="H40" s="10">
        <f t="shared" si="2"/>
        <v>25.880651945320714</v>
      </c>
      <c r="I40" s="9">
        <f>man!G35</f>
        <v>2166</v>
      </c>
      <c r="J40" s="10">
        <f t="shared" si="3"/>
        <v>28.470031545741325</v>
      </c>
      <c r="K40" s="9">
        <f>man!H35</f>
        <v>1387</v>
      </c>
      <c r="L40" s="10">
        <f t="shared" si="4"/>
        <v>18.23080967402734</v>
      </c>
      <c r="M40" s="9">
        <f>man!I35</f>
        <v>971</v>
      </c>
      <c r="N40" s="10">
        <f t="shared" si="5"/>
        <v>12.762881177707678</v>
      </c>
      <c r="P40" s="16"/>
      <c r="Q40" s="15"/>
      <c r="R40" s="15"/>
    </row>
    <row r="41" spans="1:18" ht="12.75">
      <c r="A41" s="1" t="s">
        <v>9</v>
      </c>
      <c r="B41" s="3" t="s">
        <v>35</v>
      </c>
      <c r="C41" s="9">
        <f>man!C36</f>
        <v>8501</v>
      </c>
      <c r="D41" s="9">
        <f t="shared" si="0"/>
        <v>9135</v>
      </c>
      <c r="E41" s="9">
        <f>man!E36</f>
        <v>895</v>
      </c>
      <c r="F41" s="10">
        <f t="shared" si="1"/>
        <v>9.797482211275314</v>
      </c>
      <c r="G41" s="9">
        <f>man!F36</f>
        <v>2521</v>
      </c>
      <c r="H41" s="10">
        <f t="shared" si="2"/>
        <v>27.597153804050357</v>
      </c>
      <c r="I41" s="9">
        <f>man!G36</f>
        <v>2563</v>
      </c>
      <c r="J41" s="10">
        <f t="shared" si="3"/>
        <v>28.056923918992883</v>
      </c>
      <c r="K41" s="9">
        <f>man!H36</f>
        <v>1768</v>
      </c>
      <c r="L41" s="10">
        <f t="shared" si="4"/>
        <v>19.354132457580732</v>
      </c>
      <c r="M41" s="9">
        <f>man!I36</f>
        <v>1388</v>
      </c>
      <c r="N41" s="10">
        <f t="shared" si="5"/>
        <v>15.194307608100713</v>
      </c>
      <c r="P41" s="16"/>
      <c r="Q41" s="15"/>
      <c r="R41" s="15"/>
    </row>
    <row r="42" spans="1:18" ht="12.75">
      <c r="A42" s="1" t="s">
        <v>73</v>
      </c>
      <c r="B42" s="3" t="s">
        <v>78</v>
      </c>
      <c r="C42" s="9">
        <f>man!C37</f>
        <v>9948</v>
      </c>
      <c r="D42" s="9">
        <f t="shared" si="0"/>
        <v>11631</v>
      </c>
      <c r="E42" s="9">
        <f>man!E37</f>
        <v>1216</v>
      </c>
      <c r="F42" s="10">
        <f t="shared" si="1"/>
        <v>10.454819018141174</v>
      </c>
      <c r="G42" s="9">
        <f>man!F37</f>
        <v>2584</v>
      </c>
      <c r="H42" s="10">
        <f t="shared" si="2"/>
        <v>22.216490413549998</v>
      </c>
      <c r="I42" s="9">
        <f>man!G37</f>
        <v>3373</v>
      </c>
      <c r="J42" s="10">
        <f t="shared" si="3"/>
        <v>29.000085977130084</v>
      </c>
      <c r="K42" s="9">
        <f>man!H37</f>
        <v>2634</v>
      </c>
      <c r="L42" s="10">
        <f t="shared" si="4"/>
        <v>22.646376063966986</v>
      </c>
      <c r="M42" s="9">
        <f>man!I37</f>
        <v>1824</v>
      </c>
      <c r="N42" s="10">
        <f t="shared" si="5"/>
        <v>15.68222852721176</v>
      </c>
      <c r="P42" s="16"/>
      <c r="Q42" s="15"/>
      <c r="R42" s="15"/>
    </row>
    <row r="43" spans="1:18" ht="12.75">
      <c r="A43" s="1" t="s">
        <v>29</v>
      </c>
      <c r="B43" s="3" t="s">
        <v>75</v>
      </c>
      <c r="C43" s="9">
        <f>man!C38</f>
        <v>5671</v>
      </c>
      <c r="D43" s="9">
        <f t="shared" si="0"/>
        <v>6616</v>
      </c>
      <c r="E43" s="9">
        <f>man!E38</f>
        <v>551</v>
      </c>
      <c r="F43" s="10">
        <f t="shared" si="1"/>
        <v>8.328295042321644</v>
      </c>
      <c r="G43" s="9">
        <f>man!F38</f>
        <v>1414</v>
      </c>
      <c r="H43" s="10">
        <f t="shared" si="2"/>
        <v>21.37243047158404</v>
      </c>
      <c r="I43" s="9">
        <f>man!G38</f>
        <v>1867</v>
      </c>
      <c r="J43" s="10">
        <f t="shared" si="3"/>
        <v>28.219467956469163</v>
      </c>
      <c r="K43" s="9">
        <f>man!H38</f>
        <v>1415</v>
      </c>
      <c r="L43" s="10">
        <f t="shared" si="4"/>
        <v>21.387545344619106</v>
      </c>
      <c r="M43" s="9">
        <f>man!I38</f>
        <v>1369</v>
      </c>
      <c r="N43" s="10">
        <f t="shared" si="5"/>
        <v>20.692261185006046</v>
      </c>
      <c r="P43" s="16"/>
      <c r="Q43" s="15"/>
      <c r="R43" s="15"/>
    </row>
    <row r="44" spans="1:18" ht="12.75">
      <c r="A44" s="1" t="s">
        <v>68</v>
      </c>
      <c r="B44" s="3" t="s">
        <v>14</v>
      </c>
      <c r="C44" s="9">
        <f>man!C39</f>
        <v>13115</v>
      </c>
      <c r="D44" s="9">
        <f t="shared" si="0"/>
        <v>14091</v>
      </c>
      <c r="E44" s="9">
        <f>man!E39</f>
        <v>1872</v>
      </c>
      <c r="F44" s="10">
        <f t="shared" si="1"/>
        <v>13.28507558015755</v>
      </c>
      <c r="G44" s="9">
        <f>man!F39</f>
        <v>4068</v>
      </c>
      <c r="H44" s="10">
        <f t="shared" si="2"/>
        <v>28.86949116457313</v>
      </c>
      <c r="I44" s="9">
        <f>man!G39</f>
        <v>3593</v>
      </c>
      <c r="J44" s="10">
        <f t="shared" si="3"/>
        <v>25.49854517067632</v>
      </c>
      <c r="K44" s="9">
        <f>man!H39</f>
        <v>2540</v>
      </c>
      <c r="L44" s="10">
        <f t="shared" si="4"/>
        <v>18.025690156837697</v>
      </c>
      <c r="M44" s="9">
        <f>man!I39</f>
        <v>2018</v>
      </c>
      <c r="N44" s="10">
        <f t="shared" si="5"/>
        <v>14.321197927755305</v>
      </c>
      <c r="P44" s="16"/>
      <c r="Q44" s="15"/>
      <c r="R44" s="15"/>
    </row>
    <row r="45" spans="1:18" ht="12.75">
      <c r="A45" s="1" t="s">
        <v>19</v>
      </c>
      <c r="B45" s="3" t="s">
        <v>81</v>
      </c>
      <c r="C45" s="9">
        <f>man!C40</f>
        <v>6155</v>
      </c>
      <c r="D45" s="9">
        <f t="shared" si="0"/>
        <v>6422</v>
      </c>
      <c r="E45" s="9">
        <f>man!E40</f>
        <v>988</v>
      </c>
      <c r="F45" s="10">
        <f t="shared" si="1"/>
        <v>15.384615384615385</v>
      </c>
      <c r="G45" s="9">
        <f>man!F40</f>
        <v>1843</v>
      </c>
      <c r="H45" s="10">
        <f t="shared" si="2"/>
        <v>28.698224852071007</v>
      </c>
      <c r="I45" s="9">
        <f>man!G40</f>
        <v>1758</v>
      </c>
      <c r="J45" s="10">
        <f t="shared" si="3"/>
        <v>27.37464964185612</v>
      </c>
      <c r="K45" s="9">
        <f>man!H40</f>
        <v>1013</v>
      </c>
      <c r="L45" s="10">
        <f t="shared" si="4"/>
        <v>15.773902211149174</v>
      </c>
      <c r="M45" s="9">
        <f>man!I40</f>
        <v>820</v>
      </c>
      <c r="N45" s="10">
        <f t="shared" si="5"/>
        <v>12.768607910308315</v>
      </c>
      <c r="P45" s="16"/>
      <c r="Q45" s="15"/>
      <c r="R45" s="15"/>
    </row>
    <row r="46" spans="1:18" ht="12.75">
      <c r="A46" s="1" t="s">
        <v>48</v>
      </c>
      <c r="B46" s="3" t="s">
        <v>17</v>
      </c>
      <c r="C46" s="9">
        <f>man!C41</f>
        <v>6212</v>
      </c>
      <c r="D46" s="9">
        <f t="shared" si="0"/>
        <v>7167</v>
      </c>
      <c r="E46" s="9">
        <f>man!E41</f>
        <v>653</v>
      </c>
      <c r="F46" s="10">
        <f t="shared" si="1"/>
        <v>9.111204130040464</v>
      </c>
      <c r="G46" s="9">
        <f>man!F41</f>
        <v>1623</v>
      </c>
      <c r="H46" s="10">
        <f t="shared" si="2"/>
        <v>22.645458350774383</v>
      </c>
      <c r="I46" s="9">
        <f>man!G41</f>
        <v>2089</v>
      </c>
      <c r="J46" s="10">
        <f t="shared" si="3"/>
        <v>29.147481512487794</v>
      </c>
      <c r="K46" s="9">
        <f>man!H41</f>
        <v>1584</v>
      </c>
      <c r="L46" s="10">
        <f t="shared" si="4"/>
        <v>22.101297614064464</v>
      </c>
      <c r="M46" s="9">
        <f>man!I41</f>
        <v>1218</v>
      </c>
      <c r="N46" s="10">
        <f t="shared" si="5"/>
        <v>16.9945583926329</v>
      </c>
      <c r="P46" s="16"/>
      <c r="Q46" s="15"/>
      <c r="R46" s="15"/>
    </row>
    <row r="47" spans="1:18" ht="12.75">
      <c r="A47" s="1" t="s">
        <v>59</v>
      </c>
      <c r="B47" s="3" t="s">
        <v>80</v>
      </c>
      <c r="C47" s="9">
        <f>man!C42</f>
        <v>6972</v>
      </c>
      <c r="D47" s="9">
        <f t="shared" si="0"/>
        <v>7890</v>
      </c>
      <c r="E47" s="9">
        <f>man!E42</f>
        <v>755</v>
      </c>
      <c r="F47" s="10">
        <f t="shared" si="1"/>
        <v>9.569074778200253</v>
      </c>
      <c r="G47" s="9">
        <f>man!F42</f>
        <v>1705</v>
      </c>
      <c r="H47" s="10">
        <f t="shared" si="2"/>
        <v>21.60963244613435</v>
      </c>
      <c r="I47" s="9">
        <f>man!G42</f>
        <v>2416</v>
      </c>
      <c r="J47" s="10">
        <f t="shared" si="3"/>
        <v>30.62103929024081</v>
      </c>
      <c r="K47" s="9">
        <f>man!H42</f>
        <v>1730</v>
      </c>
      <c r="L47" s="10">
        <f t="shared" si="4"/>
        <v>21.926489226869457</v>
      </c>
      <c r="M47" s="9">
        <f>man!I42</f>
        <v>1284</v>
      </c>
      <c r="N47" s="10">
        <f t="shared" si="5"/>
        <v>16.273764258555133</v>
      </c>
      <c r="P47" s="16"/>
      <c r="Q47" s="15"/>
      <c r="R47" s="15"/>
    </row>
    <row r="48" spans="1:18" ht="12.75">
      <c r="A48" s="1" t="s">
        <v>63</v>
      </c>
      <c r="B48" s="3" t="s">
        <v>31</v>
      </c>
      <c r="C48" s="9">
        <f>man!C43</f>
        <v>6301</v>
      </c>
      <c r="D48" s="9">
        <f t="shared" si="0"/>
        <v>6743</v>
      </c>
      <c r="E48" s="9">
        <f>man!E43</f>
        <v>783</v>
      </c>
      <c r="F48" s="10">
        <f t="shared" si="1"/>
        <v>11.612042117751741</v>
      </c>
      <c r="G48" s="9">
        <f>man!F43</f>
        <v>1751</v>
      </c>
      <c r="H48" s="10">
        <f t="shared" si="2"/>
        <v>25.967670176479313</v>
      </c>
      <c r="I48" s="9">
        <f>man!G43</f>
        <v>1869</v>
      </c>
      <c r="J48" s="10">
        <f t="shared" si="3"/>
        <v>27.717633100993623</v>
      </c>
      <c r="K48" s="9">
        <f>man!H43</f>
        <v>1320</v>
      </c>
      <c r="L48" s="10">
        <f t="shared" si="4"/>
        <v>19.575856443719413</v>
      </c>
      <c r="M48" s="9">
        <f>man!I43</f>
        <v>1020</v>
      </c>
      <c r="N48" s="10">
        <f t="shared" si="5"/>
        <v>15.126798161055909</v>
      </c>
      <c r="P48" s="16"/>
      <c r="Q48" s="15"/>
      <c r="R48" s="15"/>
    </row>
    <row r="49" spans="2:14" s="2" customFormat="1" ht="12.75">
      <c r="B49" s="3" t="s">
        <v>91</v>
      </c>
      <c r="C49" s="4">
        <f>SUM(C7:C48)</f>
        <v>377771</v>
      </c>
      <c r="D49" s="4">
        <f>SUM(D7:D48)</f>
        <v>413899</v>
      </c>
      <c r="E49" s="4">
        <f aca="true" t="shared" si="6" ref="E49:M49">SUM(E7:E48)</f>
        <v>45956</v>
      </c>
      <c r="F49" s="11">
        <f>E49/D49*100</f>
        <v>11.103191841487899</v>
      </c>
      <c r="G49" s="4">
        <f t="shared" si="6"/>
        <v>104099</v>
      </c>
      <c r="H49" s="11">
        <f>G49/D49*100</f>
        <v>25.15082181884953</v>
      </c>
      <c r="I49" s="4">
        <f t="shared" si="6"/>
        <v>118132</v>
      </c>
      <c r="J49" s="11">
        <f>I49/D49*100</f>
        <v>28.54126248190984</v>
      </c>
      <c r="K49" s="4">
        <f t="shared" si="6"/>
        <v>80772</v>
      </c>
      <c r="L49" s="11">
        <f>K49/D49*100</f>
        <v>19.514905810354698</v>
      </c>
      <c r="M49" s="4">
        <f t="shared" si="6"/>
        <v>64940</v>
      </c>
      <c r="N49" s="11">
        <f>M49/D49*100</f>
        <v>15.689818047398038</v>
      </c>
    </row>
    <row r="50" spans="2:14" ht="60" customHeight="1">
      <c r="B50" s="18" t="s">
        <v>96</v>
      </c>
      <c r="C50" s="18"/>
      <c r="D50" s="18"/>
      <c r="E50" s="18"/>
      <c r="F50" s="18"/>
      <c r="G50" s="18"/>
      <c r="H50" s="18"/>
      <c r="I50" s="18"/>
      <c r="J50" s="18"/>
      <c r="K50" s="18"/>
      <c r="L50" s="18"/>
      <c r="M50" s="18"/>
      <c r="N50" s="18"/>
    </row>
  </sheetData>
  <sheetProtection/>
  <mergeCells count="12">
    <mergeCell ref="I5:J5"/>
    <mergeCell ref="B2:N2"/>
    <mergeCell ref="A1:N1"/>
    <mergeCell ref="B50:N50"/>
    <mergeCell ref="K5:L5"/>
    <mergeCell ref="M5:N5"/>
    <mergeCell ref="E4:N4"/>
    <mergeCell ref="B4:B6"/>
    <mergeCell ref="C4:C6"/>
    <mergeCell ref="D4:D6"/>
    <mergeCell ref="E5:F5"/>
    <mergeCell ref="G5:H5"/>
  </mergeCells>
  <printOptions/>
  <pageMargins left="0.4330708661417323" right="0.3937007874015748" top="0.3" bottom="0.23" header="0.25" footer="0.16"/>
  <pageSetup horizontalDpi="600" verticalDpi="600" orientation="landscape" paperSize="9" scale="80"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9.140625" style="0" hidden="1" customWidth="1"/>
  </cols>
  <sheetData>
    <row r="1" spans="1:9" ht="12.75">
      <c r="A1" s="12" t="s">
        <v>39</v>
      </c>
      <c r="B1" s="12" t="s">
        <v>98</v>
      </c>
      <c r="C1" s="12" t="s">
        <v>99</v>
      </c>
      <c r="D1" s="12" t="s">
        <v>100</v>
      </c>
      <c r="E1" s="12" t="s">
        <v>101</v>
      </c>
      <c r="F1" s="12" t="s">
        <v>102</v>
      </c>
      <c r="G1" s="12" t="s">
        <v>103</v>
      </c>
      <c r="H1" s="12" t="s">
        <v>104</v>
      </c>
      <c r="I1" s="12" t="s">
        <v>105</v>
      </c>
    </row>
    <row r="2" spans="1:9" ht="12.75">
      <c r="A2" s="13" t="s">
        <v>66</v>
      </c>
      <c r="B2" s="13" t="s">
        <v>7</v>
      </c>
      <c r="C2" s="13">
        <v>11525</v>
      </c>
      <c r="D2" s="13">
        <v>12533</v>
      </c>
      <c r="E2" s="13">
        <v>1626</v>
      </c>
      <c r="F2" s="13">
        <v>3093</v>
      </c>
      <c r="G2" s="13">
        <v>3714</v>
      </c>
      <c r="H2" s="13">
        <v>2320</v>
      </c>
      <c r="I2" s="13">
        <v>1780</v>
      </c>
    </row>
    <row r="3" spans="1:9" ht="12.75">
      <c r="A3" s="13" t="s">
        <v>47</v>
      </c>
      <c r="B3" s="13" t="s">
        <v>11</v>
      </c>
      <c r="C3" s="13">
        <v>10676</v>
      </c>
      <c r="D3" s="13">
        <v>11800</v>
      </c>
      <c r="E3" s="13">
        <v>1376</v>
      </c>
      <c r="F3" s="13">
        <v>2807</v>
      </c>
      <c r="G3" s="13">
        <v>3419</v>
      </c>
      <c r="H3" s="13">
        <v>2268</v>
      </c>
      <c r="I3" s="13">
        <v>1930</v>
      </c>
    </row>
    <row r="4" spans="1:9" ht="12.75">
      <c r="A4" s="13" t="s">
        <v>58</v>
      </c>
      <c r="B4" s="13" t="s">
        <v>13</v>
      </c>
      <c r="C4" s="13">
        <v>9734</v>
      </c>
      <c r="D4" s="13">
        <v>10855</v>
      </c>
      <c r="E4" s="13">
        <v>997</v>
      </c>
      <c r="F4" s="13">
        <v>2523</v>
      </c>
      <c r="G4" s="13">
        <v>3271</v>
      </c>
      <c r="H4" s="13">
        <v>2295</v>
      </c>
      <c r="I4" s="13">
        <v>1769</v>
      </c>
    </row>
    <row r="5" spans="1:9" ht="12.75">
      <c r="A5" s="13" t="s">
        <v>2</v>
      </c>
      <c r="B5" s="13" t="s">
        <v>62</v>
      </c>
      <c r="C5" s="13">
        <v>9349</v>
      </c>
      <c r="D5" s="13">
        <v>10477</v>
      </c>
      <c r="E5" s="13">
        <v>953</v>
      </c>
      <c r="F5" s="13">
        <v>2524</v>
      </c>
      <c r="G5" s="13">
        <v>2932</v>
      </c>
      <c r="H5" s="13">
        <v>2237</v>
      </c>
      <c r="I5" s="13">
        <v>1831</v>
      </c>
    </row>
    <row r="6" spans="1:9" ht="12.75">
      <c r="A6" s="13" t="s">
        <v>1</v>
      </c>
      <c r="B6" s="13" t="s">
        <v>60</v>
      </c>
      <c r="C6" s="13">
        <v>17027</v>
      </c>
      <c r="D6" s="13">
        <v>18847</v>
      </c>
      <c r="E6" s="13">
        <v>2742</v>
      </c>
      <c r="F6" s="13">
        <v>5206</v>
      </c>
      <c r="G6" s="13">
        <v>5483</v>
      </c>
      <c r="H6" s="13">
        <v>3113</v>
      </c>
      <c r="I6" s="13">
        <v>2303</v>
      </c>
    </row>
    <row r="7" spans="1:9" ht="12.75">
      <c r="A7" s="13" t="s">
        <v>21</v>
      </c>
      <c r="B7" s="13" t="s">
        <v>70</v>
      </c>
      <c r="C7" s="13">
        <v>8218</v>
      </c>
      <c r="D7" s="13">
        <v>9517</v>
      </c>
      <c r="E7" s="13">
        <v>1271</v>
      </c>
      <c r="F7" s="13">
        <v>2193</v>
      </c>
      <c r="G7" s="13">
        <v>2545</v>
      </c>
      <c r="H7" s="13">
        <v>1833</v>
      </c>
      <c r="I7" s="13">
        <v>1675</v>
      </c>
    </row>
    <row r="8" spans="1:9" ht="12.75">
      <c r="A8" s="13" t="s">
        <v>18</v>
      </c>
      <c r="B8" s="13" t="s">
        <v>37</v>
      </c>
      <c r="C8" s="13">
        <v>7589</v>
      </c>
      <c r="D8" s="13">
        <v>8048</v>
      </c>
      <c r="E8" s="13">
        <v>886</v>
      </c>
      <c r="F8" s="13">
        <v>1857</v>
      </c>
      <c r="G8" s="13">
        <v>2531</v>
      </c>
      <c r="H8" s="13">
        <v>1652</v>
      </c>
      <c r="I8" s="13">
        <v>1122</v>
      </c>
    </row>
    <row r="9" spans="1:9" ht="12.75">
      <c r="A9" s="13" t="s">
        <v>22</v>
      </c>
      <c r="B9" s="13" t="s">
        <v>74</v>
      </c>
      <c r="C9" s="13">
        <v>9361</v>
      </c>
      <c r="D9" s="13">
        <v>9617</v>
      </c>
      <c r="E9" s="13">
        <v>971</v>
      </c>
      <c r="F9" s="13">
        <v>2659</v>
      </c>
      <c r="G9" s="13">
        <v>2706</v>
      </c>
      <c r="H9" s="13">
        <v>1741</v>
      </c>
      <c r="I9" s="13">
        <v>1540</v>
      </c>
    </row>
    <row r="10" spans="1:9" ht="12.75">
      <c r="A10" s="13" t="s">
        <v>24</v>
      </c>
      <c r="B10" s="13" t="s">
        <v>71</v>
      </c>
      <c r="C10" s="13">
        <v>5760</v>
      </c>
      <c r="D10" s="13">
        <v>6084</v>
      </c>
      <c r="E10" s="13">
        <v>552</v>
      </c>
      <c r="F10" s="13">
        <v>1286</v>
      </c>
      <c r="G10" s="13">
        <v>1862</v>
      </c>
      <c r="H10" s="13">
        <v>1303</v>
      </c>
      <c r="I10" s="13">
        <v>1081</v>
      </c>
    </row>
    <row r="11" spans="1:9" ht="12.75">
      <c r="A11" s="13" t="s">
        <v>30</v>
      </c>
      <c r="B11" s="13" t="s">
        <v>45</v>
      </c>
      <c r="C11" s="13">
        <v>25979</v>
      </c>
      <c r="D11" s="13">
        <v>26884</v>
      </c>
      <c r="E11" s="13">
        <v>1898</v>
      </c>
      <c r="F11" s="13">
        <v>7547</v>
      </c>
      <c r="G11" s="13">
        <v>7525</v>
      </c>
      <c r="H11" s="13">
        <v>5250</v>
      </c>
      <c r="I11" s="13">
        <v>4664</v>
      </c>
    </row>
    <row r="12" spans="1:9" ht="12.75">
      <c r="A12" s="13" t="s">
        <v>77</v>
      </c>
      <c r="B12" s="13" t="s">
        <v>16</v>
      </c>
      <c r="C12" s="13">
        <v>6661</v>
      </c>
      <c r="D12" s="13">
        <v>7028</v>
      </c>
      <c r="E12" s="13">
        <v>750</v>
      </c>
      <c r="F12" s="13">
        <v>1641</v>
      </c>
      <c r="G12" s="13">
        <v>2096</v>
      </c>
      <c r="H12" s="13">
        <v>1392</v>
      </c>
      <c r="I12" s="13">
        <v>1149</v>
      </c>
    </row>
    <row r="13" spans="1:9" ht="12.75">
      <c r="A13" s="13" t="s">
        <v>64</v>
      </c>
      <c r="B13" s="13" t="s">
        <v>12</v>
      </c>
      <c r="C13" s="13">
        <v>5265</v>
      </c>
      <c r="D13" s="13">
        <v>5846</v>
      </c>
      <c r="E13" s="13">
        <v>647</v>
      </c>
      <c r="F13" s="13">
        <v>1435</v>
      </c>
      <c r="G13" s="13">
        <v>1550</v>
      </c>
      <c r="H13" s="13">
        <v>1139</v>
      </c>
      <c r="I13" s="13">
        <v>1075</v>
      </c>
    </row>
    <row r="14" spans="1:9" ht="12.75">
      <c r="A14" s="13" t="s">
        <v>38</v>
      </c>
      <c r="B14" s="13" t="s">
        <v>3</v>
      </c>
      <c r="C14" s="13">
        <v>4695</v>
      </c>
      <c r="D14" s="13">
        <v>4991</v>
      </c>
      <c r="E14" s="13">
        <v>594</v>
      </c>
      <c r="F14" s="13">
        <v>1272</v>
      </c>
      <c r="G14" s="13">
        <v>1393</v>
      </c>
      <c r="H14" s="13">
        <v>975</v>
      </c>
      <c r="I14" s="13">
        <v>757</v>
      </c>
    </row>
    <row r="15" spans="1:9" ht="12.75">
      <c r="A15" s="13" t="s">
        <v>51</v>
      </c>
      <c r="B15" s="13" t="s">
        <v>43</v>
      </c>
      <c r="C15" s="13">
        <v>17583</v>
      </c>
      <c r="D15" s="13">
        <v>18249</v>
      </c>
      <c r="E15" s="13">
        <v>2334</v>
      </c>
      <c r="F15" s="13">
        <v>5011</v>
      </c>
      <c r="G15" s="13">
        <v>5008</v>
      </c>
      <c r="H15" s="13">
        <v>3209</v>
      </c>
      <c r="I15" s="13">
        <v>2687</v>
      </c>
    </row>
    <row r="16" spans="1:9" ht="12.75">
      <c r="A16" s="13" t="s">
        <v>23</v>
      </c>
      <c r="B16" s="13" t="s">
        <v>40</v>
      </c>
      <c r="C16" s="13">
        <v>10816</v>
      </c>
      <c r="D16" s="13">
        <v>11476</v>
      </c>
      <c r="E16" s="13">
        <v>1098</v>
      </c>
      <c r="F16" s="13">
        <v>2708</v>
      </c>
      <c r="G16" s="13">
        <v>3129</v>
      </c>
      <c r="H16" s="13">
        <v>2264</v>
      </c>
      <c r="I16" s="13">
        <v>2277</v>
      </c>
    </row>
    <row r="17" spans="1:9" ht="12.75">
      <c r="A17" s="13" t="s">
        <v>53</v>
      </c>
      <c r="B17" s="13" t="s">
        <v>4</v>
      </c>
      <c r="C17" s="13">
        <v>4796</v>
      </c>
      <c r="D17" s="13">
        <v>5105</v>
      </c>
      <c r="E17" s="13">
        <v>578</v>
      </c>
      <c r="F17" s="13">
        <v>1381</v>
      </c>
      <c r="G17" s="13">
        <v>1560</v>
      </c>
      <c r="H17" s="13">
        <v>935</v>
      </c>
      <c r="I17" s="13">
        <v>651</v>
      </c>
    </row>
    <row r="18" spans="1:9" ht="12.75">
      <c r="A18" s="13" t="s">
        <v>8</v>
      </c>
      <c r="B18" s="13" t="s">
        <v>36</v>
      </c>
      <c r="C18" s="13">
        <v>12268</v>
      </c>
      <c r="D18" s="13">
        <v>14726</v>
      </c>
      <c r="E18" s="13">
        <v>2077</v>
      </c>
      <c r="F18" s="13">
        <v>3512</v>
      </c>
      <c r="G18" s="13">
        <v>3853</v>
      </c>
      <c r="H18" s="13">
        <v>2790</v>
      </c>
      <c r="I18" s="13">
        <v>2494</v>
      </c>
    </row>
    <row r="19" spans="1:9" ht="12.75">
      <c r="A19" s="13" t="s">
        <v>69</v>
      </c>
      <c r="B19" s="13" t="s">
        <v>42</v>
      </c>
      <c r="C19" s="13">
        <v>12458</v>
      </c>
      <c r="D19" s="13">
        <v>13817</v>
      </c>
      <c r="E19" s="13">
        <v>1785</v>
      </c>
      <c r="F19" s="13">
        <v>3470</v>
      </c>
      <c r="G19" s="13">
        <v>3811</v>
      </c>
      <c r="H19" s="13">
        <v>2671</v>
      </c>
      <c r="I19" s="13">
        <v>2080</v>
      </c>
    </row>
    <row r="20" spans="1:9" ht="12.75">
      <c r="A20" s="13" t="s">
        <v>6</v>
      </c>
      <c r="B20" s="13" t="s">
        <v>57</v>
      </c>
      <c r="C20" s="13">
        <v>7097</v>
      </c>
      <c r="D20" s="13">
        <v>8214</v>
      </c>
      <c r="E20" s="13">
        <v>794</v>
      </c>
      <c r="F20" s="13">
        <v>1960</v>
      </c>
      <c r="G20" s="13">
        <v>2361</v>
      </c>
      <c r="H20" s="13">
        <v>1743</v>
      </c>
      <c r="I20" s="13">
        <v>1356</v>
      </c>
    </row>
    <row r="21" spans="1:9" ht="12.75">
      <c r="A21" s="13" t="s">
        <v>10</v>
      </c>
      <c r="B21" s="13" t="s">
        <v>65</v>
      </c>
      <c r="C21" s="13">
        <v>3113</v>
      </c>
      <c r="D21" s="13">
        <v>3317</v>
      </c>
      <c r="E21" s="13">
        <v>549</v>
      </c>
      <c r="F21" s="13">
        <v>857</v>
      </c>
      <c r="G21" s="13">
        <v>847</v>
      </c>
      <c r="H21" s="13">
        <v>565</v>
      </c>
      <c r="I21" s="13">
        <v>499</v>
      </c>
    </row>
    <row r="22" spans="1:9" ht="12.75">
      <c r="A22" s="13" t="s">
        <v>61</v>
      </c>
      <c r="B22" s="13" t="s">
        <v>25</v>
      </c>
      <c r="C22" s="13">
        <v>5447</v>
      </c>
      <c r="D22" s="13">
        <v>5697</v>
      </c>
      <c r="E22" s="13">
        <v>638</v>
      </c>
      <c r="F22" s="13">
        <v>1587</v>
      </c>
      <c r="G22" s="13">
        <v>1610</v>
      </c>
      <c r="H22" s="13">
        <v>1093</v>
      </c>
      <c r="I22" s="13">
        <v>769</v>
      </c>
    </row>
    <row r="23" spans="1:9" ht="12.75">
      <c r="A23" s="13" t="s">
        <v>27</v>
      </c>
      <c r="B23" s="13" t="s">
        <v>41</v>
      </c>
      <c r="C23" s="13">
        <v>8704</v>
      </c>
      <c r="D23" s="13">
        <v>10277</v>
      </c>
      <c r="E23" s="13">
        <v>1021</v>
      </c>
      <c r="F23" s="13">
        <v>2561</v>
      </c>
      <c r="G23" s="13">
        <v>3255</v>
      </c>
      <c r="H23" s="13">
        <v>1985</v>
      </c>
      <c r="I23" s="13">
        <v>1455</v>
      </c>
    </row>
    <row r="24" spans="1:9" ht="12.75">
      <c r="A24" s="13" t="s">
        <v>46</v>
      </c>
      <c r="B24" s="13" t="s">
        <v>56</v>
      </c>
      <c r="C24" s="13">
        <v>8320</v>
      </c>
      <c r="D24" s="13">
        <v>9017</v>
      </c>
      <c r="E24" s="13">
        <v>818</v>
      </c>
      <c r="F24" s="13">
        <v>2012</v>
      </c>
      <c r="G24" s="13">
        <v>2488</v>
      </c>
      <c r="H24" s="13">
        <v>1953</v>
      </c>
      <c r="I24" s="13">
        <v>1746</v>
      </c>
    </row>
    <row r="25" spans="1:9" ht="12.75">
      <c r="A25" s="13" t="s">
        <v>5</v>
      </c>
      <c r="B25" s="13" t="s">
        <v>33</v>
      </c>
      <c r="C25" s="13">
        <v>4286</v>
      </c>
      <c r="D25" s="13">
        <v>4667</v>
      </c>
      <c r="E25" s="13">
        <v>477</v>
      </c>
      <c r="F25" s="13">
        <v>1078</v>
      </c>
      <c r="G25" s="13">
        <v>1409</v>
      </c>
      <c r="H25" s="13">
        <v>974</v>
      </c>
      <c r="I25" s="13">
        <v>729</v>
      </c>
    </row>
    <row r="26" spans="1:9" ht="12.75">
      <c r="A26" s="13" t="s">
        <v>83</v>
      </c>
      <c r="B26" s="13" t="s">
        <v>44</v>
      </c>
      <c r="C26" s="13">
        <v>13962</v>
      </c>
      <c r="D26" s="13">
        <v>15541</v>
      </c>
      <c r="E26" s="13">
        <v>1643</v>
      </c>
      <c r="F26" s="13">
        <v>4207</v>
      </c>
      <c r="G26" s="13">
        <v>4515</v>
      </c>
      <c r="H26" s="13">
        <v>2926</v>
      </c>
      <c r="I26" s="13">
        <v>2250</v>
      </c>
    </row>
    <row r="27" spans="1:9" ht="12.75">
      <c r="A27" s="13" t="s">
        <v>67</v>
      </c>
      <c r="B27" s="13" t="s">
        <v>50</v>
      </c>
      <c r="C27" s="13">
        <v>5342</v>
      </c>
      <c r="D27" s="13">
        <v>5574</v>
      </c>
      <c r="E27" s="13">
        <v>497</v>
      </c>
      <c r="F27" s="13">
        <v>1738</v>
      </c>
      <c r="G27" s="13">
        <v>1777</v>
      </c>
      <c r="H27" s="13">
        <v>953</v>
      </c>
      <c r="I27" s="13">
        <v>609</v>
      </c>
    </row>
    <row r="28" spans="1:9" ht="12.75">
      <c r="A28" s="13" t="s">
        <v>26</v>
      </c>
      <c r="B28" s="13" t="s">
        <v>34</v>
      </c>
      <c r="C28" s="13">
        <v>11792</v>
      </c>
      <c r="D28" s="13">
        <v>13571</v>
      </c>
      <c r="E28" s="13">
        <v>1586</v>
      </c>
      <c r="F28" s="13">
        <v>3268</v>
      </c>
      <c r="G28" s="13">
        <v>3861</v>
      </c>
      <c r="H28" s="13">
        <v>2635</v>
      </c>
      <c r="I28" s="13">
        <v>2221</v>
      </c>
    </row>
    <row r="29" spans="1:9" ht="12.75">
      <c r="A29" s="13" t="s">
        <v>20</v>
      </c>
      <c r="B29" s="13" t="s">
        <v>15</v>
      </c>
      <c r="C29" s="13">
        <v>5930</v>
      </c>
      <c r="D29" s="13">
        <v>6226</v>
      </c>
      <c r="E29" s="13">
        <v>774</v>
      </c>
      <c r="F29" s="13">
        <v>1603</v>
      </c>
      <c r="G29" s="13">
        <v>1810</v>
      </c>
      <c r="H29" s="13">
        <v>1140</v>
      </c>
      <c r="I29" s="13">
        <v>899</v>
      </c>
    </row>
    <row r="30" spans="1:9" ht="12.75">
      <c r="A30" s="13" t="s">
        <v>82</v>
      </c>
      <c r="B30" s="13" t="s">
        <v>54</v>
      </c>
      <c r="C30" s="13">
        <v>11036</v>
      </c>
      <c r="D30" s="13">
        <v>11831</v>
      </c>
      <c r="E30" s="13">
        <v>1304</v>
      </c>
      <c r="F30" s="13">
        <v>2874</v>
      </c>
      <c r="G30" s="13">
        <v>3456</v>
      </c>
      <c r="H30" s="13">
        <v>2441</v>
      </c>
      <c r="I30" s="13">
        <v>1756</v>
      </c>
    </row>
    <row r="31" spans="1:9" ht="12.75">
      <c r="A31" s="13" t="s">
        <v>32</v>
      </c>
      <c r="B31" s="13" t="s">
        <v>52</v>
      </c>
      <c r="C31" s="13">
        <v>7864</v>
      </c>
      <c r="D31" s="13">
        <v>8683</v>
      </c>
      <c r="E31" s="13">
        <v>809</v>
      </c>
      <c r="F31" s="13">
        <v>1813</v>
      </c>
      <c r="G31" s="13">
        <v>2512</v>
      </c>
      <c r="H31" s="13">
        <v>2007</v>
      </c>
      <c r="I31" s="13">
        <v>1542</v>
      </c>
    </row>
    <row r="32" spans="1:9" ht="12.75">
      <c r="A32" s="13" t="s">
        <v>0</v>
      </c>
      <c r="B32" s="13" t="s">
        <v>55</v>
      </c>
      <c r="C32" s="13">
        <v>7507</v>
      </c>
      <c r="D32" s="13">
        <v>8074</v>
      </c>
      <c r="E32" s="13">
        <v>1032</v>
      </c>
      <c r="F32" s="13">
        <v>2012</v>
      </c>
      <c r="G32" s="13">
        <v>2398</v>
      </c>
      <c r="H32" s="13">
        <v>1550</v>
      </c>
      <c r="I32" s="13">
        <v>1082</v>
      </c>
    </row>
    <row r="33" spans="1:9" ht="12.75">
      <c r="A33" s="13" t="s">
        <v>72</v>
      </c>
      <c r="B33" s="13" t="s">
        <v>28</v>
      </c>
      <c r="C33" s="13">
        <v>11265</v>
      </c>
      <c r="D33" s="13">
        <v>12193</v>
      </c>
      <c r="E33" s="13">
        <v>1210</v>
      </c>
      <c r="F33" s="13">
        <v>2992</v>
      </c>
      <c r="G33" s="13">
        <v>3365</v>
      </c>
      <c r="H33" s="13">
        <v>2521</v>
      </c>
      <c r="I33" s="13">
        <v>2105</v>
      </c>
    </row>
    <row r="34" spans="1:9" ht="12.75">
      <c r="A34" s="13" t="s">
        <v>49</v>
      </c>
      <c r="B34" s="13" t="s">
        <v>79</v>
      </c>
      <c r="C34" s="13">
        <v>7004</v>
      </c>
      <c r="D34" s="13">
        <v>7814</v>
      </c>
      <c r="E34" s="13">
        <v>841</v>
      </c>
      <c r="F34" s="13">
        <v>1934</v>
      </c>
      <c r="G34" s="13">
        <v>2386</v>
      </c>
      <c r="H34" s="13">
        <v>1508</v>
      </c>
      <c r="I34" s="13">
        <v>1145</v>
      </c>
    </row>
    <row r="35" spans="1:9" ht="12.75">
      <c r="A35" s="13" t="s">
        <v>76</v>
      </c>
      <c r="B35" s="13" t="s">
        <v>84</v>
      </c>
      <c r="C35" s="13">
        <v>6467</v>
      </c>
      <c r="D35" s="13">
        <v>7608</v>
      </c>
      <c r="E35" s="13">
        <v>1115</v>
      </c>
      <c r="F35" s="13">
        <v>1969</v>
      </c>
      <c r="G35" s="13">
        <v>2166</v>
      </c>
      <c r="H35" s="13">
        <v>1387</v>
      </c>
      <c r="I35" s="13">
        <v>971</v>
      </c>
    </row>
    <row r="36" spans="1:9" ht="12.75">
      <c r="A36" s="13" t="s">
        <v>9</v>
      </c>
      <c r="B36" s="13" t="s">
        <v>35</v>
      </c>
      <c r="C36" s="13">
        <v>8501</v>
      </c>
      <c r="D36" s="13">
        <v>9135</v>
      </c>
      <c r="E36" s="13">
        <v>895</v>
      </c>
      <c r="F36" s="13">
        <v>2521</v>
      </c>
      <c r="G36" s="13">
        <v>2563</v>
      </c>
      <c r="H36" s="13">
        <v>1768</v>
      </c>
      <c r="I36" s="13">
        <v>1388</v>
      </c>
    </row>
    <row r="37" spans="1:9" ht="12.75">
      <c r="A37" s="13" t="s">
        <v>73</v>
      </c>
      <c r="B37" s="13" t="s">
        <v>78</v>
      </c>
      <c r="C37" s="13">
        <v>9948</v>
      </c>
      <c r="D37" s="13">
        <v>11631</v>
      </c>
      <c r="E37" s="13">
        <v>1216</v>
      </c>
      <c r="F37" s="13">
        <v>2584</v>
      </c>
      <c r="G37" s="13">
        <v>3373</v>
      </c>
      <c r="H37" s="13">
        <v>2634</v>
      </c>
      <c r="I37" s="13">
        <v>1824</v>
      </c>
    </row>
    <row r="38" spans="1:9" ht="12.75">
      <c r="A38" s="13" t="s">
        <v>29</v>
      </c>
      <c r="B38" s="13" t="s">
        <v>75</v>
      </c>
      <c r="C38" s="13">
        <v>5671</v>
      </c>
      <c r="D38" s="13">
        <v>6616</v>
      </c>
      <c r="E38" s="13">
        <v>551</v>
      </c>
      <c r="F38" s="13">
        <v>1414</v>
      </c>
      <c r="G38" s="13">
        <v>1867</v>
      </c>
      <c r="H38" s="13">
        <v>1415</v>
      </c>
      <c r="I38" s="13">
        <v>1369</v>
      </c>
    </row>
    <row r="39" spans="1:9" ht="12.75">
      <c r="A39" s="13" t="s">
        <v>68</v>
      </c>
      <c r="B39" s="13" t="s">
        <v>14</v>
      </c>
      <c r="C39" s="13">
        <v>13115</v>
      </c>
      <c r="D39" s="13">
        <v>14091</v>
      </c>
      <c r="E39" s="13">
        <v>1872</v>
      </c>
      <c r="F39" s="13">
        <v>4068</v>
      </c>
      <c r="G39" s="13">
        <v>3593</v>
      </c>
      <c r="H39" s="13">
        <v>2540</v>
      </c>
      <c r="I39" s="13">
        <v>2018</v>
      </c>
    </row>
    <row r="40" spans="1:9" ht="12.75">
      <c r="A40" s="13" t="s">
        <v>19</v>
      </c>
      <c r="B40" s="13" t="s">
        <v>81</v>
      </c>
      <c r="C40" s="13">
        <v>6155</v>
      </c>
      <c r="D40" s="13">
        <v>6422</v>
      </c>
      <c r="E40" s="13">
        <v>988</v>
      </c>
      <c r="F40" s="13">
        <v>1843</v>
      </c>
      <c r="G40" s="13">
        <v>1758</v>
      </c>
      <c r="H40" s="13">
        <v>1013</v>
      </c>
      <c r="I40" s="13">
        <v>820</v>
      </c>
    </row>
    <row r="41" spans="1:9" ht="12.75">
      <c r="A41" s="13" t="s">
        <v>48</v>
      </c>
      <c r="B41" s="13" t="s">
        <v>17</v>
      </c>
      <c r="C41" s="13">
        <v>6212</v>
      </c>
      <c r="D41" s="13">
        <v>7167</v>
      </c>
      <c r="E41" s="13">
        <v>653</v>
      </c>
      <c r="F41" s="13">
        <v>1623</v>
      </c>
      <c r="G41" s="13">
        <v>2089</v>
      </c>
      <c r="H41" s="13">
        <v>1584</v>
      </c>
      <c r="I41" s="13">
        <v>1218</v>
      </c>
    </row>
    <row r="42" spans="1:9" ht="12.75">
      <c r="A42" s="13" t="s">
        <v>59</v>
      </c>
      <c r="B42" s="13" t="s">
        <v>80</v>
      </c>
      <c r="C42" s="13">
        <v>6972</v>
      </c>
      <c r="D42" s="13">
        <v>7890</v>
      </c>
      <c r="E42" s="13">
        <v>755</v>
      </c>
      <c r="F42" s="13">
        <v>1705</v>
      </c>
      <c r="G42" s="13">
        <v>2416</v>
      </c>
      <c r="H42" s="13">
        <v>1730</v>
      </c>
      <c r="I42" s="13">
        <v>1284</v>
      </c>
    </row>
    <row r="43" spans="1:9" ht="12.75">
      <c r="A43" s="13" t="s">
        <v>63</v>
      </c>
      <c r="B43" s="13" t="s">
        <v>31</v>
      </c>
      <c r="C43" s="13">
        <v>6301</v>
      </c>
      <c r="D43" s="13">
        <v>6743</v>
      </c>
      <c r="E43" s="13">
        <v>783</v>
      </c>
      <c r="F43" s="13">
        <v>1751</v>
      </c>
      <c r="G43" s="13">
        <v>1869</v>
      </c>
      <c r="H43" s="13">
        <v>1320</v>
      </c>
      <c r="I43" s="13">
        <v>1020</v>
      </c>
    </row>
  </sheetData>
  <sheetProtection password="CCA6" sheet="1" selectLockedCells="1" selectUnlockedCell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user</cp:lastModifiedBy>
  <cp:lastPrinted>2013-12-05T09:46:16Z</cp:lastPrinted>
  <dcterms:created xsi:type="dcterms:W3CDTF">2013-08-22T11:50:21Z</dcterms:created>
  <dcterms:modified xsi:type="dcterms:W3CDTF">2019-10-03T08:15:54Z</dcterms:modified>
  <cp:category/>
  <cp:version/>
  <cp:contentType/>
  <cp:contentStatus/>
</cp:coreProperties>
</file>