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<sst xmlns="http://schemas.openxmlformats.org/spreadsheetml/2006/main" count="201" uniqueCount="108">
  <si>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</si>
  <si>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</si>
  <si>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</si>
  <si>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</si>
  <si>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</si>
  <si>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</si>
  <si>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</si>
  <si>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</si>
  <si>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</si>
  <si>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</si>
  <si>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</si>
  <si>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</si>
  <si>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</si>
  <si>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</si>
  <si>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</si>
  <si>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</si>
  <si>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</si>
  <si>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</si>
  <si>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</si>
  <si>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</si>
  <si>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</si>
  <si>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</si>
  <si>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</si>
  <si>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</si>
  <si>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</si>
  <si>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</si>
  <si>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</si>
  <si>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</si>
  <si>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</si>
  <si>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</si>
  <si>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</si>
  <si>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</si>
  <si>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</si>
  <si>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</si>
  <si>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</si>
  <si>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</si>
  <si>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</si>
  <si>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</si>
  <si>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</si>
  <si>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</si>
  <si>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</si>
  <si>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</si>
  <si>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</si>
  <si>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</si>
  <si>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</si>
  <si>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</si>
  <si>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</si>
  <si>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</si>
  <si>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</si>
  <si>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</si>
  <si>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</si>
  <si>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</si>
  <si>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</si>
  <si>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</si>
  <si>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</si>
  <si>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</si>
  <si>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</si>
  <si>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</si>
  <si>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</si>
  <si>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</si>
  <si>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</si>
  <si>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</si>
  <si>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</si>
  <si>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</si>
  <si>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</si>
  <si>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</si>
  <si>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</si>
  <si>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</si>
  <si>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</si>
  <si>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</si>
  <si>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</si>
  <si>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</si>
  <si>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</si>
  <si>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</si>
  <si>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</si>
  <si>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</si>
  <si>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</si>
  <si>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</si>
  <si>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</si>
  <si>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</si>
  <si>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</si>
  <si>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</si>
  <si>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</si>
  <si>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</si>
  <si>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</si>
  <si>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</si>
  <si>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30-39 ani</t>
  </si>
  <si>
    <t>40-49 ani</t>
  </si>
  <si>
    <t>50-59 ani</t>
  </si>
  <si>
    <t>Peste 60 ani</t>
  </si>
  <si>
    <t>Nr. persoane juridice active</t>
  </si>
  <si>
    <t>TOTAL</t>
  </si>
  <si>
    <t>Nr. asociati/ actionari persoane fizice</t>
  </si>
  <si>
    <t>Distributia asociati/actionari dupa varsta</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</si>
  <si>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</si>
  <si>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</si>
  <si>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</si>
  <si>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</si>
  <si>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Statistica persoanelor juridice active in functie de varsta asociatilor/actionarilor</t>
  </si>
  <si>
    <t>DENJUD</t>
  </si>
  <si>
    <t>NR_FIRME</t>
  </si>
  <si>
    <t>NR_ASOC_JUDET</t>
  </si>
  <si>
    <t>AS18</t>
  </si>
  <si>
    <t>AS30</t>
  </si>
  <si>
    <t>AS40</t>
  </si>
  <si>
    <t>AS50</t>
  </si>
  <si>
    <t>AS60</t>
  </si>
  <si>
    <t>la data de 31.05.2017</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</si>
</sst>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0" borderId="2" applyNumberFormat="0" applyFill="0" applyAlignment="0" applyProtection="0"/>
    <xf numFmtId="0" fontId="25" fillId="27" borderId="0" applyNumberFormat="0" applyBorder="0" applyAlignment="0" applyProtection="0"/>
    <xf numFmtId="0" fontId="26" fillId="26" borderId="3" applyNumberFormat="0" applyAlignment="0" applyProtection="0"/>
    <xf numFmtId="0" fontId="27" fillId="28" borderId="1" applyNumberFormat="0" applyAlignment="0" applyProtection="0"/>
    <xf numFmtId="0" fontId="28" fillId="29" borderId="0" applyNumberFormat="0" applyBorder="0" applyAlignment="0" applyProtection="0"/>
    <xf numFmtId="0" fontId="0" fillId="30" borderId="4" applyNumberFormat="0" applyFont="0" applyAlignment="0" applyProtection="0"/>
    <xf numFmtId="9" fontId="0" fillId="0" borderId="0">
      <alignment/>
      <protection/>
    </xf>
    <xf numFmtId="166" fontId="0" fillId="0" borderId="0">
      <alignment/>
      <protection/>
    </xf>
    <xf numFmtId="45"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1" borderId="9" applyNumberFormat="0" applyAlignment="0" applyProtection="0"/>
    <xf numFmtId="164" fontId="0" fillId="0" borderId="0">
      <alignment/>
      <protection/>
    </xf>
    <xf numFmtId="165" fontId="0" fillId="0" borderId="0">
      <alignment/>
      <protection/>
    </xf>
  </cellStyleXfs>
  <cellXfs count="32">
    <xf numFmtId="0" fontId="0" fillId="0" borderId="0" xfId="0" applyAlignment="1">
      <alignment/>
    </xf>
    <xf numFmtId="0" fontId="0" fillId="0" borderId="0" xfId="0" applyFont="1" applyAlignment="1">
      <alignment/>
    </xf>
    <xf numFmtId="0" fontId="0" fillId="0" borderId="0" xfId="0" applyAlignment="1">
      <alignment wrapText="1"/>
    </xf>
    <xf numFmtId="0" fontId="1" fillId="0" borderId="0" xfId="0" applyFont="1" applyAlignment="1">
      <alignment/>
    </xf>
    <xf numFmtId="0" fontId="0" fillId="0" borderId="10" xfId="0" applyFont="1" applyBorder="1" applyAlignment="1">
      <alignment/>
    </xf>
    <xf numFmtId="3" fontId="0" fillId="0" borderId="10" xfId="0" applyNumberFormat="1" applyFont="1" applyBorder="1" applyAlignment="1">
      <alignment wrapText="1"/>
    </xf>
    <xf numFmtId="0" fontId="1" fillId="0" borderId="10" xfId="0" applyFont="1" applyBorder="1" applyAlignment="1">
      <alignment/>
    </xf>
    <xf numFmtId="3" fontId="1" fillId="0" borderId="10" xfId="0" applyNumberFormat="1" applyFont="1" applyBorder="1" applyAlignment="1">
      <alignment wrapText="1"/>
    </xf>
    <xf numFmtId="3" fontId="1" fillId="0" borderId="10" xfId="0" applyNumberFormat="1" applyFont="1" applyBorder="1" applyAlignment="1">
      <alignment/>
    </xf>
    <xf numFmtId="0" fontId="1" fillId="32" borderId="10" xfId="0" applyFont="1" applyFill="1" applyBorder="1" applyAlignment="1">
      <alignment horizontal="center" vertical="center"/>
    </xf>
    <xf numFmtId="3" fontId="0" fillId="0" borderId="10" xfId="0" applyNumberFormat="1" applyFont="1" applyBorder="1" applyAlignment="1">
      <alignment/>
    </xf>
    <xf numFmtId="0" fontId="1" fillId="0" borderId="0" xfId="0" applyFont="1" applyAlignment="1">
      <alignment horizontal="center" vertical="center"/>
    </xf>
    <xf numFmtId="0" fontId="1" fillId="32" borderId="0" xfId="0" applyFont="1" applyFill="1" applyAlignment="1">
      <alignment horizontal="center" vertical="center"/>
    </xf>
    <xf numFmtId="4" fontId="0" fillId="0" borderId="10" xfId="0" applyNumberFormat="1" applyFont="1" applyBorder="1" applyAlignment="1">
      <alignment/>
    </xf>
    <xf numFmtId="4" fontId="1" fillId="0" borderId="10" xfId="0" applyNumberFormat="1" applyFont="1" applyBorder="1" applyAlignment="1">
      <alignment/>
    </xf>
    <xf numFmtId="0" fontId="0" fillId="32" borderId="0" xfId="0" applyFont="1" applyFill="1" applyAlignment="1">
      <alignment/>
    </xf>
    <xf numFmtId="0" fontId="0" fillId="0" borderId="0" xfId="0" applyFont="1" applyAlignment="1">
      <alignment/>
    </xf>
    <xf numFmtId="3" fontId="0" fillId="0" borderId="10" xfId="0" applyNumberFormat="1" applyFont="1" applyBorder="1" applyAlignment="1">
      <alignment/>
    </xf>
    <xf numFmtId="3" fontId="0" fillId="0" borderId="10" xfId="0" applyNumberFormat="1" applyFont="1" applyBorder="1" applyAlignment="1">
      <alignment wrapText="1"/>
    </xf>
    <xf numFmtId="3" fontId="0" fillId="0" borderId="0" xfId="0" applyNumberFormat="1" applyAlignment="1">
      <alignment/>
    </xf>
    <xf numFmtId="0" fontId="1" fillId="0" borderId="0" xfId="0" applyFont="1" applyAlignment="1">
      <alignment horizontal="center"/>
    </xf>
    <xf numFmtId="0" fontId="2" fillId="0" borderId="11" xfId="0" applyFont="1" applyBorder="1" applyAlignment="1">
      <alignment horizontal="left" vertical="top" wrapText="1"/>
    </xf>
    <xf numFmtId="0" fontId="1" fillId="32" borderId="10" xfId="0" applyFont="1" applyFill="1" applyBorder="1" applyAlignment="1">
      <alignment horizontal="center" vertical="center"/>
    </xf>
    <xf numFmtId="0" fontId="1" fillId="32" borderId="12" xfId="0" applyFont="1" applyFill="1" applyBorder="1" applyAlignment="1">
      <alignment horizontal="center" vertical="center"/>
    </xf>
    <xf numFmtId="0" fontId="1" fillId="32" borderId="13" xfId="0" applyFont="1" applyFill="1" applyBorder="1" applyAlignment="1">
      <alignment horizontal="center" vertical="center"/>
    </xf>
    <xf numFmtId="0" fontId="1" fillId="32" borderId="14" xfId="0" applyFont="1" applyFill="1" applyBorder="1" applyAlignment="1">
      <alignment horizontal="center" vertical="center"/>
    </xf>
    <xf numFmtId="0" fontId="1" fillId="32" borderId="12" xfId="0" applyFont="1" applyFill="1" applyBorder="1" applyAlignment="1">
      <alignment horizontal="center" vertical="center" wrapText="1"/>
    </xf>
    <xf numFmtId="0" fontId="1" fillId="32" borderId="13" xfId="0" applyFont="1" applyFill="1" applyBorder="1" applyAlignment="1">
      <alignment horizontal="center" vertical="center" wrapText="1"/>
    </xf>
    <xf numFmtId="0" fontId="1" fillId="32" borderId="14" xfId="0" applyFont="1" applyFill="1" applyBorder="1" applyAlignment="1">
      <alignment horizontal="center" vertical="center" wrapText="1"/>
    </xf>
    <xf numFmtId="0" fontId="1" fillId="32" borderId="12" xfId="0" applyNumberFormat="1" applyFont="1" applyFill="1" applyBorder="1" applyAlignment="1">
      <alignment horizontal="center" vertical="center" wrapText="1"/>
    </xf>
    <xf numFmtId="0" fontId="1" fillId="32" borderId="13" xfId="0" applyNumberFormat="1" applyFont="1" applyFill="1" applyBorder="1" applyAlignment="1">
      <alignment horizontal="center" vertical="center" wrapText="1"/>
    </xf>
    <xf numFmtId="0" fontId="1" fillId="32" borderId="14" xfId="0" applyNumberFormat="1"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Neutru" xfId="45"/>
    <cellStyle name="Notă" xfId="46"/>
    <cellStyle name="Percent" xfId="47"/>
    <cellStyle name="Currency" xfId="48"/>
    <cellStyle name="Currency [0]"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12</xdr:row>
      <xdr:rowOff>9525</xdr:rowOff>
    </xdr:from>
    <xdr:to>
      <xdr:col>12</xdr:col>
      <xdr:colOff>142875</xdr:colOff>
      <xdr:row>42</xdr:row>
      <xdr:rowOff>66675</xdr:rowOff>
    </xdr:to>
    <xdr:sp fLocksText="0">
      <xdr:nvSpPr>
        <xdr:cNvPr id="1" name="TextBox 2" descr="sigla_registrului_comertului_curbe"/>
        <xdr:cNvSpPr txBox="1">
          <a:spLocks noChangeAspect="1" noChangeArrowheads="1"/>
        </xdr:cNvSpPr>
      </xdr:nvSpPr>
      <xdr:spPr>
        <a:xfrm>
          <a:off x="2133600" y="1885950"/>
          <a:ext cx="59436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51"/>
  <sheetViews>
    <sheetView tabSelected="1" zoomScalePageLayoutView="0" workbookViewId="0" topLeftCell="B1">
      <selection activeCell="B1" sqref="B1:N1"/>
    </sheetView>
  </sheetViews>
  <sheetFormatPr defaultColWidth="9.140625" defaultRowHeight="12.75"/>
  <cols>
    <col min="1" max="1" width="0" style="0" hidden="1" customWidth="1"/>
    <col min="2" max="2" width="13.57421875" style="0" customWidth="1"/>
    <col min="3" max="3" width="17.421875" style="2" customWidth="1"/>
    <col min="4" max="4" width="15.140625" style="2" customWidth="1"/>
    <col min="5" max="6" width="9.00390625" style="0" customWidth="1"/>
    <col min="13" max="13" width="11.421875" style="0" customWidth="1"/>
    <col min="14" max="14" width="10.00390625" style="0" customWidth="1"/>
  </cols>
  <sheetData>
    <row r="1" spans="2:14" ht="12.75">
      <c r="B1" s="20" t="s">
        <v>98</v>
      </c>
      <c r="C1" s="20"/>
      <c r="D1" s="20"/>
      <c r="E1" s="20"/>
      <c r="F1" s="20"/>
      <c r="G1" s="20"/>
      <c r="H1" s="20"/>
      <c r="I1" s="20"/>
      <c r="J1" s="20"/>
      <c r="K1" s="20"/>
      <c r="L1" s="20"/>
      <c r="M1" s="20"/>
      <c r="N1" s="20"/>
    </row>
    <row r="2" spans="2:14" ht="12.75">
      <c r="B2" s="20" t="s">
        <v>107</v>
      </c>
      <c r="C2" s="20"/>
      <c r="D2" s="20"/>
      <c r="E2" s="20"/>
      <c r="F2" s="20"/>
      <c r="G2" s="20"/>
      <c r="H2" s="20"/>
      <c r="I2" s="20"/>
      <c r="J2" s="20"/>
      <c r="K2" s="20"/>
      <c r="L2" s="20"/>
      <c r="M2" s="20"/>
      <c r="N2" s="20"/>
    </row>
    <row r="3" ht="12" customHeight="1">
      <c r="B3" s="3"/>
    </row>
    <row r="4" spans="2:14" s="11" customFormat="1" ht="18" customHeight="1">
      <c r="B4" s="23" t="s">
        <v>85</v>
      </c>
      <c r="C4" s="26" t="s">
        <v>90</v>
      </c>
      <c r="D4" s="29" t="s">
        <v>92</v>
      </c>
      <c r="E4" s="22" t="s">
        <v>93</v>
      </c>
      <c r="F4" s="22"/>
      <c r="G4" s="22"/>
      <c r="H4" s="22"/>
      <c r="I4" s="22"/>
      <c r="J4" s="22"/>
      <c r="K4" s="22"/>
      <c r="L4" s="22"/>
      <c r="M4" s="22"/>
      <c r="N4" s="22"/>
    </row>
    <row r="5" spans="2:14" s="11" customFormat="1" ht="15.75" customHeight="1">
      <c r="B5" s="24"/>
      <c r="C5" s="27"/>
      <c r="D5" s="30"/>
      <c r="E5" s="22" t="s">
        <v>96</v>
      </c>
      <c r="F5" s="22"/>
      <c r="G5" s="22" t="s">
        <v>86</v>
      </c>
      <c r="H5" s="22"/>
      <c r="I5" s="22" t="s">
        <v>87</v>
      </c>
      <c r="J5" s="22"/>
      <c r="K5" s="22" t="s">
        <v>88</v>
      </c>
      <c r="L5" s="22"/>
      <c r="M5" s="22" t="s">
        <v>89</v>
      </c>
      <c r="N5" s="22"/>
    </row>
    <row r="6" spans="1:14" s="11" customFormat="1" ht="12.75" customHeight="1" hidden="1">
      <c r="A6" s="12" t="s">
        <v>39</v>
      </c>
      <c r="B6" s="24"/>
      <c r="C6" s="27"/>
      <c r="D6" s="30"/>
      <c r="E6" s="9"/>
      <c r="F6" s="9"/>
      <c r="G6" s="9"/>
      <c r="H6" s="9"/>
      <c r="I6" s="9"/>
      <c r="J6" s="9"/>
      <c r="K6" s="9"/>
      <c r="L6" s="9"/>
      <c r="M6" s="9"/>
      <c r="N6" s="9"/>
    </row>
    <row r="7" spans="1:14" s="11" customFormat="1" ht="12.75">
      <c r="A7" s="12"/>
      <c r="B7" s="25"/>
      <c r="C7" s="28"/>
      <c r="D7" s="31"/>
      <c r="E7" s="9" t="s">
        <v>94</v>
      </c>
      <c r="F7" s="9" t="s">
        <v>95</v>
      </c>
      <c r="G7" s="9" t="s">
        <v>94</v>
      </c>
      <c r="H7" s="9" t="s">
        <v>95</v>
      </c>
      <c r="I7" s="9" t="s">
        <v>94</v>
      </c>
      <c r="J7" s="9" t="s">
        <v>95</v>
      </c>
      <c r="K7" s="9" t="s">
        <v>94</v>
      </c>
      <c r="L7" s="9" t="s">
        <v>95</v>
      </c>
      <c r="M7" s="9" t="s">
        <v>94</v>
      </c>
      <c r="N7" s="9" t="s">
        <v>95</v>
      </c>
    </row>
    <row r="8" spans="1:17" ht="12.75">
      <c r="A8" s="1" t="s">
        <v>66</v>
      </c>
      <c r="B8" s="4" t="s">
        <v>7</v>
      </c>
      <c r="C8" s="18">
        <f>man!C2</f>
        <v>12011</v>
      </c>
      <c r="D8" s="5">
        <f>E8+G8+I8+K8+M8</f>
        <v>19666</v>
      </c>
      <c r="E8" s="10">
        <f>man!E2</f>
        <v>1845</v>
      </c>
      <c r="F8" s="13">
        <f>E8/D8*100</f>
        <v>9.381673955049322</v>
      </c>
      <c r="G8" s="10">
        <f>man!F2</f>
        <v>5195</v>
      </c>
      <c r="H8" s="13">
        <f>G8/D8*100</f>
        <v>26.416149699989834</v>
      </c>
      <c r="I8" s="17">
        <f>man!G2</f>
        <v>5874</v>
      </c>
      <c r="J8" s="13">
        <f>I8/D8*100</f>
        <v>29.868809112173295</v>
      </c>
      <c r="K8" s="10">
        <f>man!H2</f>
        <v>3543</v>
      </c>
      <c r="L8" s="13">
        <f>K8/D8*100</f>
        <v>18.015864944574393</v>
      </c>
      <c r="M8" s="10">
        <f>man!I2</f>
        <v>3209</v>
      </c>
      <c r="N8" s="13">
        <f>M8/D8*100</f>
        <v>16.31750228821316</v>
      </c>
      <c r="Q8" s="19"/>
    </row>
    <row r="9" spans="1:17" ht="12.75">
      <c r="A9" s="1" t="s">
        <v>47</v>
      </c>
      <c r="B9" s="4" t="s">
        <v>11</v>
      </c>
      <c r="C9" s="18">
        <f>man!C3</f>
        <v>17198</v>
      </c>
      <c r="D9" s="5">
        <f aca="true" t="shared" si="0" ref="D9:D49">E9+G9+I9+K9+M9</f>
        <v>26581</v>
      </c>
      <c r="E9" s="10">
        <f>man!E3</f>
        <v>2435</v>
      </c>
      <c r="F9" s="13">
        <f aca="true" t="shared" si="1" ref="F9:F50">E9/D9*100</f>
        <v>9.160678680260336</v>
      </c>
      <c r="G9" s="10">
        <f>man!F3</f>
        <v>6572</v>
      </c>
      <c r="H9" s="13">
        <f aca="true" t="shared" si="2" ref="H9:H50">G9/D9*100</f>
        <v>24.724427222452128</v>
      </c>
      <c r="I9" s="17">
        <f>man!G3</f>
        <v>8158</v>
      </c>
      <c r="J9" s="13">
        <f aca="true" t="shared" si="3" ref="J9:J50">I9/D9*100</f>
        <v>30.69109514314736</v>
      </c>
      <c r="K9" s="10">
        <f>man!H3</f>
        <v>4787</v>
      </c>
      <c r="L9" s="13">
        <f aca="true" t="shared" si="4" ref="L9:L50">K9/D9*100</f>
        <v>18.009104247394756</v>
      </c>
      <c r="M9" s="10">
        <f>man!I3</f>
        <v>4629</v>
      </c>
      <c r="N9" s="13">
        <f aca="true" t="shared" si="5" ref="N9:N50">M9/D9*100</f>
        <v>17.414694706745422</v>
      </c>
      <c r="Q9" s="19"/>
    </row>
    <row r="10" spans="1:17" ht="12.75">
      <c r="A10" s="1" t="s">
        <v>58</v>
      </c>
      <c r="B10" s="4" t="s">
        <v>13</v>
      </c>
      <c r="C10" s="18">
        <f>man!C4</f>
        <v>23587</v>
      </c>
      <c r="D10" s="5">
        <f t="shared" si="0"/>
        <v>35329</v>
      </c>
      <c r="E10" s="10">
        <f>man!E4</f>
        <v>3430</v>
      </c>
      <c r="F10" s="13">
        <f t="shared" si="1"/>
        <v>9.70873786407767</v>
      </c>
      <c r="G10" s="10">
        <f>man!F4</f>
        <v>9120</v>
      </c>
      <c r="H10" s="13">
        <f t="shared" si="2"/>
        <v>25.814486682328962</v>
      </c>
      <c r="I10" s="17">
        <f>man!G4</f>
        <v>10483</v>
      </c>
      <c r="J10" s="13">
        <f t="shared" si="3"/>
        <v>29.672507005576154</v>
      </c>
      <c r="K10" s="10">
        <f>man!H4</f>
        <v>6291</v>
      </c>
      <c r="L10" s="13">
        <f t="shared" si="4"/>
        <v>17.80690084633021</v>
      </c>
      <c r="M10" s="10">
        <f>man!I4</f>
        <v>6005</v>
      </c>
      <c r="N10" s="13">
        <f t="shared" si="5"/>
        <v>16.997367601687</v>
      </c>
      <c r="Q10" s="19"/>
    </row>
    <row r="11" spans="1:17" ht="12.75">
      <c r="A11" s="1" t="s">
        <v>2</v>
      </c>
      <c r="B11" s="4" t="s">
        <v>62</v>
      </c>
      <c r="C11" s="18">
        <f>man!C5</f>
        <v>16800</v>
      </c>
      <c r="D11" s="5">
        <f t="shared" si="0"/>
        <v>25435</v>
      </c>
      <c r="E11" s="10">
        <f>man!E5</f>
        <v>2505</v>
      </c>
      <c r="F11" s="13">
        <f t="shared" si="1"/>
        <v>9.84863377236092</v>
      </c>
      <c r="G11" s="10">
        <f>man!F5</f>
        <v>6382</v>
      </c>
      <c r="H11" s="13">
        <f t="shared" si="2"/>
        <v>25.091409475132693</v>
      </c>
      <c r="I11" s="17">
        <f>man!G5</f>
        <v>7636</v>
      </c>
      <c r="J11" s="13">
        <f t="shared" si="3"/>
        <v>30.02162374680558</v>
      </c>
      <c r="K11" s="10">
        <f>man!H5</f>
        <v>4849</v>
      </c>
      <c r="L11" s="13">
        <f t="shared" si="4"/>
        <v>19.064281501867505</v>
      </c>
      <c r="M11" s="10">
        <f>man!I5</f>
        <v>4063</v>
      </c>
      <c r="N11" s="13">
        <f t="shared" si="5"/>
        <v>15.9740515038333</v>
      </c>
      <c r="Q11" s="19"/>
    </row>
    <row r="12" spans="1:17" ht="12.75">
      <c r="A12" s="1" t="s">
        <v>1</v>
      </c>
      <c r="B12" s="4" t="s">
        <v>60</v>
      </c>
      <c r="C12" s="18">
        <f>man!C6</f>
        <v>28369</v>
      </c>
      <c r="D12" s="5">
        <f t="shared" si="0"/>
        <v>43265</v>
      </c>
      <c r="E12" s="10">
        <f>man!E6</f>
        <v>4146</v>
      </c>
      <c r="F12" s="13">
        <f t="shared" si="1"/>
        <v>9.582803651912633</v>
      </c>
      <c r="G12" s="10">
        <f>man!F6</f>
        <v>11222</v>
      </c>
      <c r="H12" s="13">
        <f t="shared" si="2"/>
        <v>25.937825031780886</v>
      </c>
      <c r="I12" s="17">
        <f>man!G6</f>
        <v>13570</v>
      </c>
      <c r="J12" s="13">
        <f t="shared" si="3"/>
        <v>31.364844562579453</v>
      </c>
      <c r="K12" s="10">
        <f>man!H6</f>
        <v>7780</v>
      </c>
      <c r="L12" s="13">
        <f t="shared" si="4"/>
        <v>17.982202704264417</v>
      </c>
      <c r="M12" s="10">
        <f>man!I6</f>
        <v>6547</v>
      </c>
      <c r="N12" s="13">
        <f t="shared" si="5"/>
        <v>15.132324049462614</v>
      </c>
      <c r="Q12" s="19"/>
    </row>
    <row r="13" spans="1:17" ht="12.75">
      <c r="A13" s="1" t="s">
        <v>21</v>
      </c>
      <c r="B13" s="4" t="s">
        <v>70</v>
      </c>
      <c r="C13" s="18">
        <f>man!C7</f>
        <v>9473</v>
      </c>
      <c r="D13" s="5">
        <f t="shared" si="0"/>
        <v>14812</v>
      </c>
      <c r="E13" s="10">
        <f>man!E7</f>
        <v>1655</v>
      </c>
      <c r="F13" s="13">
        <f t="shared" si="1"/>
        <v>11.173372940858762</v>
      </c>
      <c r="G13" s="10">
        <f>man!F7</f>
        <v>3844</v>
      </c>
      <c r="H13" s="13">
        <f t="shared" si="2"/>
        <v>25.951930866864704</v>
      </c>
      <c r="I13" s="17">
        <f>man!G7</f>
        <v>4253</v>
      </c>
      <c r="J13" s="13">
        <f t="shared" si="3"/>
        <v>28.71320550904672</v>
      </c>
      <c r="K13" s="10">
        <f>man!H7</f>
        <v>2638</v>
      </c>
      <c r="L13" s="13">
        <f t="shared" si="4"/>
        <v>17.80988387793681</v>
      </c>
      <c r="M13" s="10">
        <f>man!I7</f>
        <v>2422</v>
      </c>
      <c r="N13" s="13">
        <f t="shared" si="5"/>
        <v>16.351606805293006</v>
      </c>
      <c r="Q13" s="19"/>
    </row>
    <row r="14" spans="1:17" ht="12.75">
      <c r="A14" s="1" t="s">
        <v>18</v>
      </c>
      <c r="B14" s="4" t="s">
        <v>37</v>
      </c>
      <c r="C14" s="18">
        <f>man!C8</f>
        <v>6745</v>
      </c>
      <c r="D14" s="5">
        <f t="shared" si="0"/>
        <v>9937</v>
      </c>
      <c r="E14" s="10">
        <f>man!E8</f>
        <v>914</v>
      </c>
      <c r="F14" s="13">
        <f t="shared" si="1"/>
        <v>9.19794706651907</v>
      </c>
      <c r="G14" s="10">
        <f>man!F8</f>
        <v>2422</v>
      </c>
      <c r="H14" s="13">
        <f t="shared" si="2"/>
        <v>24.373553386333903</v>
      </c>
      <c r="I14" s="17">
        <f>man!G8</f>
        <v>3095</v>
      </c>
      <c r="J14" s="13">
        <f t="shared" si="3"/>
        <v>31.146221193519168</v>
      </c>
      <c r="K14" s="10">
        <f>man!H8</f>
        <v>1825</v>
      </c>
      <c r="L14" s="13">
        <f t="shared" si="4"/>
        <v>18.36570393478917</v>
      </c>
      <c r="M14" s="10">
        <f>man!I8</f>
        <v>1681</v>
      </c>
      <c r="N14" s="13">
        <f t="shared" si="5"/>
        <v>16.916574418838685</v>
      </c>
      <c r="Q14" s="19"/>
    </row>
    <row r="15" spans="1:17" ht="12.75">
      <c r="A15" s="1" t="s">
        <v>22</v>
      </c>
      <c r="B15" s="4" t="s">
        <v>74</v>
      </c>
      <c r="C15" s="18">
        <f>man!C9</f>
        <v>27769</v>
      </c>
      <c r="D15" s="5">
        <f t="shared" si="0"/>
        <v>41049</v>
      </c>
      <c r="E15" s="10">
        <f>man!E9</f>
        <v>3353</v>
      </c>
      <c r="F15" s="13">
        <f t="shared" si="1"/>
        <v>8.168286681770567</v>
      </c>
      <c r="G15" s="10">
        <f>man!F9</f>
        <v>11297</v>
      </c>
      <c r="H15" s="13">
        <f t="shared" si="2"/>
        <v>27.520767862798117</v>
      </c>
      <c r="I15" s="17">
        <f>man!G9</f>
        <v>12618</v>
      </c>
      <c r="J15" s="13">
        <f t="shared" si="3"/>
        <v>30.73887305415479</v>
      </c>
      <c r="K15" s="10">
        <f>man!H9</f>
        <v>6807</v>
      </c>
      <c r="L15" s="13">
        <f t="shared" si="4"/>
        <v>16.582620770298913</v>
      </c>
      <c r="M15" s="10">
        <f>man!I9</f>
        <v>6974</v>
      </c>
      <c r="N15" s="13">
        <f t="shared" si="5"/>
        <v>16.989451630977612</v>
      </c>
      <c r="Q15" s="19"/>
    </row>
    <row r="16" spans="1:17" ht="12.75">
      <c r="A16" s="1" t="s">
        <v>24</v>
      </c>
      <c r="B16" s="4" t="s">
        <v>71</v>
      </c>
      <c r="C16" s="18">
        <f>man!C10</f>
        <v>9188</v>
      </c>
      <c r="D16" s="5">
        <f t="shared" si="0"/>
        <v>13237</v>
      </c>
      <c r="E16" s="10">
        <f>man!E10</f>
        <v>1061</v>
      </c>
      <c r="F16" s="13">
        <f t="shared" si="1"/>
        <v>8.015411346981944</v>
      </c>
      <c r="G16" s="10">
        <f>man!F10</f>
        <v>3028</v>
      </c>
      <c r="H16" s="13">
        <f t="shared" si="2"/>
        <v>22.875273853592205</v>
      </c>
      <c r="I16" s="17">
        <f>man!G10</f>
        <v>4205</v>
      </c>
      <c r="J16" s="13">
        <f t="shared" si="3"/>
        <v>31.767016695625898</v>
      </c>
      <c r="K16" s="10">
        <f>man!H10</f>
        <v>2540</v>
      </c>
      <c r="L16" s="13">
        <f t="shared" si="4"/>
        <v>19.188637908891742</v>
      </c>
      <c r="M16" s="10">
        <f>man!I10</f>
        <v>2403</v>
      </c>
      <c r="N16" s="13">
        <f t="shared" si="5"/>
        <v>18.153660194908213</v>
      </c>
      <c r="Q16" s="19"/>
    </row>
    <row r="17" spans="1:17" ht="12.75">
      <c r="A17" s="1" t="s">
        <v>30</v>
      </c>
      <c r="B17" s="4" t="s">
        <v>45</v>
      </c>
      <c r="C17" s="18">
        <f>man!C11</f>
        <v>197064</v>
      </c>
      <c r="D17" s="5">
        <f t="shared" si="0"/>
        <v>299700</v>
      </c>
      <c r="E17" s="10">
        <f>man!E11</f>
        <v>26918</v>
      </c>
      <c r="F17" s="13">
        <f t="shared" si="1"/>
        <v>8.981648314981648</v>
      </c>
      <c r="G17" s="10">
        <f>man!F11</f>
        <v>85009</v>
      </c>
      <c r="H17" s="13">
        <f t="shared" si="2"/>
        <v>28.3646980313647</v>
      </c>
      <c r="I17" s="17">
        <f>man!G11</f>
        <v>95403</v>
      </c>
      <c r="J17" s="13">
        <f t="shared" si="3"/>
        <v>31.832832832832832</v>
      </c>
      <c r="K17" s="10">
        <f>man!H11</f>
        <v>46844</v>
      </c>
      <c r="L17" s="13">
        <f t="shared" si="4"/>
        <v>15.630296963630297</v>
      </c>
      <c r="M17" s="10">
        <f>man!I11</f>
        <v>45526</v>
      </c>
      <c r="N17" s="13">
        <f t="shared" si="5"/>
        <v>15.190523857190524</v>
      </c>
      <c r="Q17" s="19"/>
    </row>
    <row r="18" spans="1:17" ht="12.75">
      <c r="A18" s="1" t="s">
        <v>77</v>
      </c>
      <c r="B18" s="4" t="s">
        <v>16</v>
      </c>
      <c r="C18" s="18">
        <f>man!C12</f>
        <v>13655</v>
      </c>
      <c r="D18" s="5">
        <f t="shared" si="0"/>
        <v>19034</v>
      </c>
      <c r="E18" s="10">
        <f>man!E12</f>
        <v>1730</v>
      </c>
      <c r="F18" s="13">
        <f t="shared" si="1"/>
        <v>9.088998634023326</v>
      </c>
      <c r="G18" s="10">
        <f>man!F12</f>
        <v>4637</v>
      </c>
      <c r="H18" s="13">
        <f t="shared" si="2"/>
        <v>24.361668593044026</v>
      </c>
      <c r="I18" s="17">
        <f>man!G12</f>
        <v>5633</v>
      </c>
      <c r="J18" s="13">
        <f t="shared" si="3"/>
        <v>29.594410003152255</v>
      </c>
      <c r="K18" s="10">
        <f>man!H12</f>
        <v>3483</v>
      </c>
      <c r="L18" s="13">
        <f t="shared" si="4"/>
        <v>18.29883366607124</v>
      </c>
      <c r="M18" s="10">
        <f>man!I12</f>
        <v>3551</v>
      </c>
      <c r="N18" s="13">
        <f t="shared" si="5"/>
        <v>18.656089103709153</v>
      </c>
      <c r="Q18" s="19"/>
    </row>
    <row r="19" spans="1:17" ht="12.75">
      <c r="A19" s="1" t="s">
        <v>64</v>
      </c>
      <c r="B19" s="4" t="s">
        <v>12</v>
      </c>
      <c r="C19" s="18">
        <f>man!C13</f>
        <v>7909</v>
      </c>
      <c r="D19" s="5">
        <f t="shared" si="0"/>
        <v>12209</v>
      </c>
      <c r="E19" s="10">
        <f>man!E13</f>
        <v>1167</v>
      </c>
      <c r="F19" s="13">
        <f t="shared" si="1"/>
        <v>9.558522401507084</v>
      </c>
      <c r="G19" s="10">
        <f>man!F13</f>
        <v>3069</v>
      </c>
      <c r="H19" s="13">
        <f t="shared" si="2"/>
        <v>25.137193873372105</v>
      </c>
      <c r="I19" s="17">
        <f>man!G13</f>
        <v>3474</v>
      </c>
      <c r="J19" s="13">
        <f t="shared" si="3"/>
        <v>28.45441887132443</v>
      </c>
      <c r="K19" s="10">
        <f>man!H13</f>
        <v>2421</v>
      </c>
      <c r="L19" s="13">
        <f t="shared" si="4"/>
        <v>19.829633876648376</v>
      </c>
      <c r="M19" s="10">
        <f>man!I13</f>
        <v>2078</v>
      </c>
      <c r="N19" s="13">
        <f t="shared" si="5"/>
        <v>17.020230977148003</v>
      </c>
      <c r="Q19" s="19"/>
    </row>
    <row r="20" spans="1:17" ht="12.75">
      <c r="A20" s="1" t="s">
        <v>38</v>
      </c>
      <c r="B20" s="4" t="s">
        <v>3</v>
      </c>
      <c r="C20" s="18">
        <f>man!C14</f>
        <v>6925</v>
      </c>
      <c r="D20" s="5">
        <f t="shared" si="0"/>
        <v>10061</v>
      </c>
      <c r="E20" s="10">
        <f>man!E14</f>
        <v>977</v>
      </c>
      <c r="F20" s="13">
        <f t="shared" si="1"/>
        <v>9.710764337541</v>
      </c>
      <c r="G20" s="10">
        <f>man!F14</f>
        <v>2450</v>
      </c>
      <c r="H20" s="13">
        <f t="shared" si="2"/>
        <v>24.351456117682137</v>
      </c>
      <c r="I20" s="17">
        <f>man!G14</f>
        <v>3075</v>
      </c>
      <c r="J20" s="13">
        <f t="shared" si="3"/>
        <v>30.563562270152072</v>
      </c>
      <c r="K20" s="10">
        <f>man!H14</f>
        <v>1818</v>
      </c>
      <c r="L20" s="13">
        <f t="shared" si="4"/>
        <v>18.069774376304544</v>
      </c>
      <c r="M20" s="10">
        <f>man!I14</f>
        <v>1741</v>
      </c>
      <c r="N20" s="13">
        <f t="shared" si="5"/>
        <v>17.304442898320247</v>
      </c>
      <c r="Q20" s="19"/>
    </row>
    <row r="21" spans="1:17" ht="12.75">
      <c r="A21" s="1" t="s">
        <v>51</v>
      </c>
      <c r="B21" s="4" t="s">
        <v>43</v>
      </c>
      <c r="C21" s="18">
        <f>man!C15</f>
        <v>46848</v>
      </c>
      <c r="D21" s="5">
        <f t="shared" si="0"/>
        <v>69128</v>
      </c>
      <c r="E21" s="10">
        <f>man!E15</f>
        <v>7852</v>
      </c>
      <c r="F21" s="13">
        <f t="shared" si="1"/>
        <v>11.358639046406665</v>
      </c>
      <c r="G21" s="10">
        <f>man!F15</f>
        <v>21026</v>
      </c>
      <c r="H21" s="13">
        <f t="shared" si="2"/>
        <v>30.416039810207153</v>
      </c>
      <c r="I21" s="17">
        <f>man!G15</f>
        <v>20503</v>
      </c>
      <c r="J21" s="13">
        <f t="shared" si="3"/>
        <v>29.65947228330054</v>
      </c>
      <c r="K21" s="10">
        <f>man!H15</f>
        <v>10788</v>
      </c>
      <c r="L21" s="13">
        <f t="shared" si="4"/>
        <v>15.605832658257146</v>
      </c>
      <c r="M21" s="10">
        <f>man!I15</f>
        <v>8959</v>
      </c>
      <c r="N21" s="13">
        <f t="shared" si="5"/>
        <v>12.960016201828491</v>
      </c>
      <c r="Q21" s="19"/>
    </row>
    <row r="22" spans="1:17" ht="12.75">
      <c r="A22" s="1" t="s">
        <v>23</v>
      </c>
      <c r="B22" s="4" t="s">
        <v>40</v>
      </c>
      <c r="C22" s="18">
        <f>man!C16</f>
        <v>34268</v>
      </c>
      <c r="D22" s="5">
        <f t="shared" si="0"/>
        <v>51873</v>
      </c>
      <c r="E22" s="10">
        <f>man!E16</f>
        <v>5252</v>
      </c>
      <c r="F22" s="13">
        <f t="shared" si="1"/>
        <v>10.124727700345074</v>
      </c>
      <c r="G22" s="10">
        <f>man!F16</f>
        <v>14061</v>
      </c>
      <c r="H22" s="13">
        <f t="shared" si="2"/>
        <v>27.10658724191776</v>
      </c>
      <c r="I22" s="17">
        <f>man!G16</f>
        <v>15443</v>
      </c>
      <c r="J22" s="13">
        <f t="shared" si="3"/>
        <v>29.77078634356987</v>
      </c>
      <c r="K22" s="10">
        <f>man!H16</f>
        <v>8870</v>
      </c>
      <c r="L22" s="13">
        <f t="shared" si="4"/>
        <v>17.09945443679756</v>
      </c>
      <c r="M22" s="10">
        <f>man!I16</f>
        <v>8247</v>
      </c>
      <c r="N22" s="13">
        <f t="shared" si="5"/>
        <v>15.89844427736973</v>
      </c>
      <c r="Q22" s="19"/>
    </row>
    <row r="23" spans="1:17" ht="12.75">
      <c r="A23" s="1" t="s">
        <v>53</v>
      </c>
      <c r="B23" s="4" t="s">
        <v>4</v>
      </c>
      <c r="C23" s="18">
        <f>man!C17</f>
        <v>5170</v>
      </c>
      <c r="D23" s="5">
        <f t="shared" si="0"/>
        <v>8819</v>
      </c>
      <c r="E23" s="10">
        <f>man!E17</f>
        <v>561</v>
      </c>
      <c r="F23" s="13">
        <f t="shared" si="1"/>
        <v>6.36126544959746</v>
      </c>
      <c r="G23" s="10">
        <f>man!F17</f>
        <v>1918</v>
      </c>
      <c r="H23" s="13">
        <f t="shared" si="2"/>
        <v>21.74849756208187</v>
      </c>
      <c r="I23" s="17">
        <f>man!G17</f>
        <v>2617</v>
      </c>
      <c r="J23" s="13">
        <f t="shared" si="3"/>
        <v>29.67456627735571</v>
      </c>
      <c r="K23" s="10">
        <f>man!H17</f>
        <v>1694</v>
      </c>
      <c r="L23" s="13">
        <f t="shared" si="4"/>
        <v>19.208527043882526</v>
      </c>
      <c r="M23" s="10">
        <f>man!I17</f>
        <v>2029</v>
      </c>
      <c r="N23" s="13">
        <f t="shared" si="5"/>
        <v>23.007143667082435</v>
      </c>
      <c r="Q23" s="19"/>
    </row>
    <row r="24" spans="1:17" ht="12.75">
      <c r="A24" s="1" t="s">
        <v>8</v>
      </c>
      <c r="B24" s="4" t="s">
        <v>36</v>
      </c>
      <c r="C24" s="18">
        <f>man!C18</f>
        <v>11955</v>
      </c>
      <c r="D24" s="5">
        <f t="shared" si="0"/>
        <v>18162</v>
      </c>
      <c r="E24" s="10">
        <f>man!E18</f>
        <v>1857</v>
      </c>
      <c r="F24" s="13">
        <f t="shared" si="1"/>
        <v>10.224644862900561</v>
      </c>
      <c r="G24" s="10">
        <f>man!F18</f>
        <v>4735</v>
      </c>
      <c r="H24" s="13">
        <f t="shared" si="2"/>
        <v>26.070917299856845</v>
      </c>
      <c r="I24" s="17">
        <f>man!G18</f>
        <v>5214</v>
      </c>
      <c r="J24" s="13">
        <f t="shared" si="3"/>
        <v>28.70829203832177</v>
      </c>
      <c r="K24" s="10">
        <f>man!H18</f>
        <v>3123</v>
      </c>
      <c r="L24" s="13">
        <f t="shared" si="4"/>
        <v>17.19524281466799</v>
      </c>
      <c r="M24" s="10">
        <f>man!I18</f>
        <v>3233</v>
      </c>
      <c r="N24" s="13">
        <f t="shared" si="5"/>
        <v>17.800902984252836</v>
      </c>
      <c r="Q24" s="19"/>
    </row>
    <row r="25" spans="1:17" ht="12.75">
      <c r="A25" s="1" t="s">
        <v>69</v>
      </c>
      <c r="B25" s="4" t="s">
        <v>42</v>
      </c>
      <c r="C25" s="18">
        <f>man!C19</f>
        <v>22757</v>
      </c>
      <c r="D25" s="5">
        <f t="shared" si="0"/>
        <v>32562</v>
      </c>
      <c r="E25" s="10">
        <f>man!E19</f>
        <v>3707</v>
      </c>
      <c r="F25" s="13">
        <f t="shared" si="1"/>
        <v>11.384435845464038</v>
      </c>
      <c r="G25" s="10">
        <f>man!F19</f>
        <v>9178</v>
      </c>
      <c r="H25" s="13">
        <f t="shared" si="2"/>
        <v>28.1862293470917</v>
      </c>
      <c r="I25" s="17">
        <f>man!G19</f>
        <v>9466</v>
      </c>
      <c r="J25" s="13">
        <f t="shared" si="3"/>
        <v>29.07069590320005</v>
      </c>
      <c r="K25" s="10">
        <f>man!H19</f>
        <v>5425</v>
      </c>
      <c r="L25" s="13">
        <f t="shared" si="4"/>
        <v>16.660524537804804</v>
      </c>
      <c r="M25" s="10">
        <f>man!I19</f>
        <v>4786</v>
      </c>
      <c r="N25" s="13">
        <f t="shared" si="5"/>
        <v>14.698114366439407</v>
      </c>
      <c r="Q25" s="19"/>
    </row>
    <row r="26" spans="1:17" ht="12.75">
      <c r="A26" s="1" t="s">
        <v>6</v>
      </c>
      <c r="B26" s="4" t="s">
        <v>57</v>
      </c>
      <c r="C26" s="18">
        <f>man!C20</f>
        <v>16839</v>
      </c>
      <c r="D26" s="5">
        <f t="shared" si="0"/>
        <v>23986</v>
      </c>
      <c r="E26" s="10">
        <f>man!E20</f>
        <v>2568</v>
      </c>
      <c r="F26" s="13">
        <f t="shared" si="1"/>
        <v>10.706245309764029</v>
      </c>
      <c r="G26" s="10">
        <f>man!F20</f>
        <v>6522</v>
      </c>
      <c r="H26" s="13">
        <f t="shared" si="2"/>
        <v>27.190861335779204</v>
      </c>
      <c r="I26" s="17">
        <f>man!G20</f>
        <v>7448</v>
      </c>
      <c r="J26" s="13">
        <f t="shared" si="3"/>
        <v>31.051446677228384</v>
      </c>
      <c r="K26" s="10">
        <f>man!H20</f>
        <v>3866</v>
      </c>
      <c r="L26" s="13">
        <f t="shared" si="4"/>
        <v>16.11773534561828</v>
      </c>
      <c r="M26" s="10">
        <f>man!I20</f>
        <v>3582</v>
      </c>
      <c r="N26" s="13">
        <f t="shared" si="5"/>
        <v>14.933711331610105</v>
      </c>
      <c r="Q26" s="19"/>
    </row>
    <row r="27" spans="1:17" ht="12.75">
      <c r="A27" s="1" t="s">
        <v>10</v>
      </c>
      <c r="B27" s="4" t="s">
        <v>65</v>
      </c>
      <c r="C27" s="18">
        <f>man!C21</f>
        <v>7718</v>
      </c>
      <c r="D27" s="5">
        <f t="shared" si="0"/>
        <v>10541</v>
      </c>
      <c r="E27" s="10">
        <f>man!E21</f>
        <v>1400</v>
      </c>
      <c r="F27" s="13">
        <f t="shared" si="1"/>
        <v>13.281472346077223</v>
      </c>
      <c r="G27" s="10">
        <f>man!F21</f>
        <v>2757</v>
      </c>
      <c r="H27" s="13">
        <f t="shared" si="2"/>
        <v>26.155013755810646</v>
      </c>
      <c r="I27" s="17">
        <f>man!G21</f>
        <v>3043</v>
      </c>
      <c r="J27" s="13">
        <f t="shared" si="3"/>
        <v>28.86822882079499</v>
      </c>
      <c r="K27" s="10">
        <f>man!H21</f>
        <v>1763</v>
      </c>
      <c r="L27" s="13">
        <f t="shared" si="4"/>
        <v>16.725168390095817</v>
      </c>
      <c r="M27" s="10">
        <f>man!I21</f>
        <v>1578</v>
      </c>
      <c r="N27" s="13">
        <f t="shared" si="5"/>
        <v>14.970116687221328</v>
      </c>
      <c r="Q27" s="19"/>
    </row>
    <row r="28" spans="1:17" ht="12.75">
      <c r="A28" s="1" t="s">
        <v>61</v>
      </c>
      <c r="B28" s="4" t="s">
        <v>25</v>
      </c>
      <c r="C28" s="18">
        <f>man!C22</f>
        <v>8902</v>
      </c>
      <c r="D28" s="5">
        <f t="shared" si="0"/>
        <v>12410</v>
      </c>
      <c r="E28" s="10">
        <f>man!E22</f>
        <v>1501</v>
      </c>
      <c r="F28" s="13">
        <f t="shared" si="1"/>
        <v>12.095084609186141</v>
      </c>
      <c r="G28" s="10">
        <f>man!F22</f>
        <v>3242</v>
      </c>
      <c r="H28" s="13">
        <f t="shared" si="2"/>
        <v>26.124093473005637</v>
      </c>
      <c r="I28" s="17">
        <f>man!G22</f>
        <v>3650</v>
      </c>
      <c r="J28" s="13">
        <f t="shared" si="3"/>
        <v>29.411764705882355</v>
      </c>
      <c r="K28" s="10">
        <f>man!H22</f>
        <v>2163</v>
      </c>
      <c r="L28" s="13">
        <f t="shared" si="4"/>
        <v>17.429492344883162</v>
      </c>
      <c r="M28" s="10">
        <f>man!I22</f>
        <v>1854</v>
      </c>
      <c r="N28" s="13">
        <f t="shared" si="5"/>
        <v>14.939564867042707</v>
      </c>
      <c r="Q28" s="19"/>
    </row>
    <row r="29" spans="1:17" ht="12.75">
      <c r="A29" s="1" t="s">
        <v>27</v>
      </c>
      <c r="B29" s="4" t="s">
        <v>41</v>
      </c>
      <c r="C29" s="18">
        <f>man!C23</f>
        <v>9734</v>
      </c>
      <c r="D29" s="5">
        <f t="shared" si="0"/>
        <v>16775</v>
      </c>
      <c r="E29" s="10">
        <f>man!E23</f>
        <v>1033</v>
      </c>
      <c r="F29" s="13">
        <f t="shared" si="1"/>
        <v>6.157973174366617</v>
      </c>
      <c r="G29" s="10">
        <f>man!F23</f>
        <v>3877</v>
      </c>
      <c r="H29" s="13">
        <f t="shared" si="2"/>
        <v>23.11177347242921</v>
      </c>
      <c r="I29" s="17">
        <f>man!G23</f>
        <v>5412</v>
      </c>
      <c r="J29" s="13">
        <f t="shared" si="3"/>
        <v>32.26229508196721</v>
      </c>
      <c r="K29" s="10">
        <f>man!H23</f>
        <v>3202</v>
      </c>
      <c r="L29" s="13">
        <f t="shared" si="4"/>
        <v>19.087928464977647</v>
      </c>
      <c r="M29" s="10">
        <f>man!I23</f>
        <v>3251</v>
      </c>
      <c r="N29" s="13">
        <f t="shared" si="5"/>
        <v>19.380029806259312</v>
      </c>
      <c r="Q29" s="19"/>
    </row>
    <row r="30" spans="1:17" ht="12.75">
      <c r="A30" s="1" t="s">
        <v>46</v>
      </c>
      <c r="B30" s="4" t="s">
        <v>56</v>
      </c>
      <c r="C30" s="18">
        <f>man!C24</f>
        <v>14534</v>
      </c>
      <c r="D30" s="5">
        <f t="shared" si="0"/>
        <v>21223</v>
      </c>
      <c r="E30" s="10">
        <f>man!E24</f>
        <v>2208</v>
      </c>
      <c r="F30" s="13">
        <f t="shared" si="1"/>
        <v>10.403807190312397</v>
      </c>
      <c r="G30" s="10">
        <f>man!F24</f>
        <v>5158</v>
      </c>
      <c r="H30" s="13">
        <f t="shared" si="2"/>
        <v>24.30382132591999</v>
      </c>
      <c r="I30" s="17">
        <f>man!G24</f>
        <v>6699</v>
      </c>
      <c r="J30" s="13">
        <f t="shared" si="3"/>
        <v>31.564811760825517</v>
      </c>
      <c r="K30" s="10">
        <f>man!H24</f>
        <v>3899</v>
      </c>
      <c r="L30" s="13">
        <f t="shared" si="4"/>
        <v>18.371578004994582</v>
      </c>
      <c r="M30" s="10">
        <f>man!I24</f>
        <v>3259</v>
      </c>
      <c r="N30" s="13">
        <f t="shared" si="5"/>
        <v>15.35598171794751</v>
      </c>
      <c r="Q30" s="19"/>
    </row>
    <row r="31" spans="1:17" ht="12.75">
      <c r="A31" s="1" t="s">
        <v>5</v>
      </c>
      <c r="B31" s="4" t="s">
        <v>33</v>
      </c>
      <c r="C31" s="18">
        <f>man!C25</f>
        <v>5901</v>
      </c>
      <c r="D31" s="5">
        <f t="shared" si="0"/>
        <v>8671</v>
      </c>
      <c r="E31" s="10">
        <f>man!E25</f>
        <v>935</v>
      </c>
      <c r="F31" s="13">
        <f t="shared" si="1"/>
        <v>10.783070003459809</v>
      </c>
      <c r="G31" s="10">
        <f>man!F25</f>
        <v>2031</v>
      </c>
      <c r="H31" s="13">
        <f t="shared" si="2"/>
        <v>23.42290393264906</v>
      </c>
      <c r="I31" s="17">
        <f>man!G25</f>
        <v>2623</v>
      </c>
      <c r="J31" s="13">
        <f t="shared" si="3"/>
        <v>30.250259485641795</v>
      </c>
      <c r="K31" s="10">
        <f>man!H25</f>
        <v>1531</v>
      </c>
      <c r="L31" s="13">
        <f t="shared" si="4"/>
        <v>17.656556337216006</v>
      </c>
      <c r="M31" s="10">
        <f>man!I25</f>
        <v>1551</v>
      </c>
      <c r="N31" s="13">
        <f t="shared" si="5"/>
        <v>17.88721024103333</v>
      </c>
      <c r="Q31" s="19"/>
    </row>
    <row r="32" spans="1:17" ht="12.75">
      <c r="A32" s="1" t="s">
        <v>83</v>
      </c>
      <c r="B32" s="4" t="s">
        <v>44</v>
      </c>
      <c r="C32" s="18">
        <f>man!C26</f>
        <v>25866</v>
      </c>
      <c r="D32" s="5">
        <f t="shared" si="0"/>
        <v>39262</v>
      </c>
      <c r="E32" s="10">
        <f>man!E26</f>
        <v>4452</v>
      </c>
      <c r="F32" s="13">
        <f t="shared" si="1"/>
        <v>11.33920839488564</v>
      </c>
      <c r="G32" s="10">
        <f>man!F26</f>
        <v>11524</v>
      </c>
      <c r="H32" s="13">
        <f t="shared" si="2"/>
        <v>29.351535836177472</v>
      </c>
      <c r="I32" s="17">
        <f>man!G26</f>
        <v>11970</v>
      </c>
      <c r="J32" s="13">
        <f t="shared" si="3"/>
        <v>30.487494269267994</v>
      </c>
      <c r="K32" s="10">
        <f>man!H26</f>
        <v>5681</v>
      </c>
      <c r="L32" s="13">
        <f t="shared" si="4"/>
        <v>14.469461565890684</v>
      </c>
      <c r="M32" s="10">
        <f>man!I26</f>
        <v>5635</v>
      </c>
      <c r="N32" s="13">
        <f t="shared" si="5"/>
        <v>14.352299933778209</v>
      </c>
      <c r="Q32" s="19"/>
    </row>
    <row r="33" spans="1:17" ht="12.75">
      <c r="A33" s="1" t="s">
        <v>67</v>
      </c>
      <c r="B33" s="4" t="s">
        <v>50</v>
      </c>
      <c r="C33" s="18">
        <f>man!C27</f>
        <v>34959</v>
      </c>
      <c r="D33" s="5">
        <f t="shared" si="0"/>
        <v>52337</v>
      </c>
      <c r="E33" s="10">
        <f>man!E27</f>
        <v>5948</v>
      </c>
      <c r="F33" s="13">
        <f t="shared" si="1"/>
        <v>11.364808835049773</v>
      </c>
      <c r="G33" s="10">
        <f>man!F27</f>
        <v>16330</v>
      </c>
      <c r="H33" s="13">
        <f t="shared" si="2"/>
        <v>31.201635554196837</v>
      </c>
      <c r="I33" s="17">
        <f>man!G27</f>
        <v>16659</v>
      </c>
      <c r="J33" s="13">
        <f t="shared" si="3"/>
        <v>31.83025393125322</v>
      </c>
      <c r="K33" s="10">
        <f>man!H27</f>
        <v>7183</v>
      </c>
      <c r="L33" s="13">
        <f t="shared" si="4"/>
        <v>13.7245161167052</v>
      </c>
      <c r="M33" s="10">
        <f>man!I27</f>
        <v>6217</v>
      </c>
      <c r="N33" s="13">
        <f t="shared" si="5"/>
        <v>11.878785562794963</v>
      </c>
      <c r="Q33" s="19"/>
    </row>
    <row r="34" spans="1:17" ht="12.75">
      <c r="A34" s="1" t="s">
        <v>26</v>
      </c>
      <c r="B34" s="4" t="s">
        <v>34</v>
      </c>
      <c r="C34" s="18">
        <f>man!C28</f>
        <v>16168</v>
      </c>
      <c r="D34" s="5">
        <f t="shared" si="0"/>
        <v>24285</v>
      </c>
      <c r="E34" s="10">
        <f>man!E28</f>
        <v>2639</v>
      </c>
      <c r="F34" s="13">
        <f t="shared" si="1"/>
        <v>10.866790199711756</v>
      </c>
      <c r="G34" s="10">
        <f>man!F28</f>
        <v>6285</v>
      </c>
      <c r="H34" s="13">
        <f t="shared" si="2"/>
        <v>25.880172946263123</v>
      </c>
      <c r="I34" s="17">
        <f>man!G28</f>
        <v>7238</v>
      </c>
      <c r="J34" s="13">
        <f t="shared" si="3"/>
        <v>29.804406011941527</v>
      </c>
      <c r="K34" s="10">
        <f>man!H28</f>
        <v>4577</v>
      </c>
      <c r="L34" s="13">
        <f t="shared" si="4"/>
        <v>18.847024912497425</v>
      </c>
      <c r="M34" s="10">
        <f>man!I28</f>
        <v>3546</v>
      </c>
      <c r="N34" s="13">
        <f t="shared" si="5"/>
        <v>14.601605929586164</v>
      </c>
      <c r="Q34" s="19"/>
    </row>
    <row r="35" spans="1:17" ht="12.75">
      <c r="A35" s="1" t="s">
        <v>20</v>
      </c>
      <c r="B35" s="4" t="s">
        <v>15</v>
      </c>
      <c r="C35" s="18">
        <f>man!C29</f>
        <v>5654</v>
      </c>
      <c r="D35" s="5">
        <f t="shared" si="0"/>
        <v>7896</v>
      </c>
      <c r="E35" s="10">
        <f>man!E29</f>
        <v>878</v>
      </c>
      <c r="F35" s="13">
        <f t="shared" si="1"/>
        <v>11.119554204660588</v>
      </c>
      <c r="G35" s="10">
        <f>man!F29</f>
        <v>1923</v>
      </c>
      <c r="H35" s="13">
        <f t="shared" si="2"/>
        <v>24.354103343465045</v>
      </c>
      <c r="I35" s="17">
        <f>man!G29</f>
        <v>2257</v>
      </c>
      <c r="J35" s="13">
        <f t="shared" si="3"/>
        <v>28.584093211752787</v>
      </c>
      <c r="K35" s="10">
        <f>man!H29</f>
        <v>1488</v>
      </c>
      <c r="L35" s="13">
        <f t="shared" si="4"/>
        <v>18.84498480243161</v>
      </c>
      <c r="M35" s="10">
        <f>man!I29</f>
        <v>1350</v>
      </c>
      <c r="N35" s="13">
        <f t="shared" si="5"/>
        <v>17.09726443768997</v>
      </c>
      <c r="Q35" s="19"/>
    </row>
    <row r="36" spans="1:17" ht="12.75">
      <c r="A36" s="1" t="s">
        <v>82</v>
      </c>
      <c r="B36" s="4" t="s">
        <v>54</v>
      </c>
      <c r="C36" s="18">
        <f>man!C30</f>
        <v>18377</v>
      </c>
      <c r="D36" s="5">
        <f t="shared" si="0"/>
        <v>28851</v>
      </c>
      <c r="E36" s="10">
        <f>man!E30</f>
        <v>2520</v>
      </c>
      <c r="F36" s="13">
        <f t="shared" si="1"/>
        <v>8.734532598523447</v>
      </c>
      <c r="G36" s="10">
        <f>man!F30</f>
        <v>7169</v>
      </c>
      <c r="H36" s="13">
        <f t="shared" si="2"/>
        <v>24.848358809053412</v>
      </c>
      <c r="I36" s="17">
        <f>man!G30</f>
        <v>9088</v>
      </c>
      <c r="J36" s="13">
        <f t="shared" si="3"/>
        <v>31.49977470451631</v>
      </c>
      <c r="K36" s="10">
        <f>man!H30</f>
        <v>5450</v>
      </c>
      <c r="L36" s="13">
        <f t="shared" si="4"/>
        <v>18.890159786489203</v>
      </c>
      <c r="M36" s="10">
        <f>man!I30</f>
        <v>4624</v>
      </c>
      <c r="N36" s="13">
        <f t="shared" si="5"/>
        <v>16.02717410141763</v>
      </c>
      <c r="Q36" s="19"/>
    </row>
    <row r="37" spans="1:17" ht="12.75">
      <c r="A37" s="1" t="s">
        <v>32</v>
      </c>
      <c r="B37" s="4" t="s">
        <v>52</v>
      </c>
      <c r="C37" s="18">
        <f>man!C31</f>
        <v>12349</v>
      </c>
      <c r="D37" s="5">
        <f t="shared" si="0"/>
        <v>18215</v>
      </c>
      <c r="E37" s="10">
        <f>man!E31</f>
        <v>1700</v>
      </c>
      <c r="F37" s="13">
        <f t="shared" si="1"/>
        <v>9.332967334614327</v>
      </c>
      <c r="G37" s="10">
        <f>man!F31</f>
        <v>4400</v>
      </c>
      <c r="H37" s="13">
        <f t="shared" si="2"/>
        <v>24.155915454295908</v>
      </c>
      <c r="I37" s="17">
        <f>man!G31</f>
        <v>5541</v>
      </c>
      <c r="J37" s="13">
        <f t="shared" si="3"/>
        <v>30.419983530057642</v>
      </c>
      <c r="K37" s="10">
        <f>man!H31</f>
        <v>3395</v>
      </c>
      <c r="L37" s="13">
        <f t="shared" si="4"/>
        <v>18.63848476530332</v>
      </c>
      <c r="M37" s="10">
        <f>man!I31</f>
        <v>3179</v>
      </c>
      <c r="N37" s="13">
        <f t="shared" si="5"/>
        <v>17.452648915728794</v>
      </c>
      <c r="Q37" s="19"/>
    </row>
    <row r="38" spans="1:17" ht="12.75">
      <c r="A38" s="1" t="s">
        <v>0</v>
      </c>
      <c r="B38" s="4" t="s">
        <v>55</v>
      </c>
      <c r="C38" s="18">
        <f>man!C32</f>
        <v>9895</v>
      </c>
      <c r="D38" s="5">
        <f t="shared" si="0"/>
        <v>14086</v>
      </c>
      <c r="E38" s="10">
        <f>man!E32</f>
        <v>1621</v>
      </c>
      <c r="F38" s="13">
        <f t="shared" si="1"/>
        <v>11.507880164702541</v>
      </c>
      <c r="G38" s="10">
        <f>man!F32</f>
        <v>3614</v>
      </c>
      <c r="H38" s="13">
        <f t="shared" si="2"/>
        <v>25.65668039187846</v>
      </c>
      <c r="I38" s="17">
        <f>man!G32</f>
        <v>3800</v>
      </c>
      <c r="J38" s="13">
        <f t="shared" si="3"/>
        <v>26.97714042311515</v>
      </c>
      <c r="K38" s="10">
        <f>man!H32</f>
        <v>2645</v>
      </c>
      <c r="L38" s="13">
        <f t="shared" si="4"/>
        <v>18.7775095839841</v>
      </c>
      <c r="M38" s="10">
        <f>man!I32</f>
        <v>2406</v>
      </c>
      <c r="N38" s="13">
        <f t="shared" si="5"/>
        <v>17.080789436319748</v>
      </c>
      <c r="Q38" s="19"/>
    </row>
    <row r="39" spans="1:17" ht="12.75">
      <c r="A39" s="1" t="s">
        <v>72</v>
      </c>
      <c r="B39" s="4" t="s">
        <v>28</v>
      </c>
      <c r="C39" s="18">
        <f>man!C33</f>
        <v>25447</v>
      </c>
      <c r="D39" s="5">
        <f t="shared" si="0"/>
        <v>39036</v>
      </c>
      <c r="E39" s="10">
        <f>man!E33</f>
        <v>3469</v>
      </c>
      <c r="F39" s="13">
        <f t="shared" si="1"/>
        <v>8.886668716056972</v>
      </c>
      <c r="G39" s="10">
        <f>man!F33</f>
        <v>9493</v>
      </c>
      <c r="H39" s="13">
        <f t="shared" si="2"/>
        <v>24.31857772312737</v>
      </c>
      <c r="I39" s="17">
        <f>man!G33</f>
        <v>12612</v>
      </c>
      <c r="J39" s="13">
        <f t="shared" si="3"/>
        <v>32.30863818014141</v>
      </c>
      <c r="K39" s="10">
        <f>man!H33</f>
        <v>6987</v>
      </c>
      <c r="L39" s="13">
        <f t="shared" si="4"/>
        <v>17.898862588379956</v>
      </c>
      <c r="M39" s="10">
        <f>man!I33</f>
        <v>6475</v>
      </c>
      <c r="N39" s="13">
        <f t="shared" si="5"/>
        <v>16.587252792294294</v>
      </c>
      <c r="Q39" s="19"/>
    </row>
    <row r="40" spans="1:17" ht="12.75">
      <c r="A40" s="1" t="s">
        <v>49</v>
      </c>
      <c r="B40" s="4" t="s">
        <v>79</v>
      </c>
      <c r="C40" s="18">
        <f>man!C34</f>
        <v>10924</v>
      </c>
      <c r="D40" s="5">
        <f t="shared" si="0"/>
        <v>16563</v>
      </c>
      <c r="E40" s="10">
        <f>man!E34</f>
        <v>1735</v>
      </c>
      <c r="F40" s="13">
        <f t="shared" si="1"/>
        <v>10.47515546700477</v>
      </c>
      <c r="G40" s="10">
        <f>man!F34</f>
        <v>4139</v>
      </c>
      <c r="H40" s="13">
        <f t="shared" si="2"/>
        <v>24.989434281229244</v>
      </c>
      <c r="I40" s="17">
        <f>man!G34</f>
        <v>4912</v>
      </c>
      <c r="J40" s="13">
        <f t="shared" si="3"/>
        <v>29.65646320111091</v>
      </c>
      <c r="K40" s="10">
        <f>man!H34</f>
        <v>3168</v>
      </c>
      <c r="L40" s="13">
        <f t="shared" si="4"/>
        <v>19.12696975185655</v>
      </c>
      <c r="M40" s="10">
        <f>man!I34</f>
        <v>2609</v>
      </c>
      <c r="N40" s="13">
        <f t="shared" si="5"/>
        <v>15.751977298798527</v>
      </c>
      <c r="Q40" s="19"/>
    </row>
    <row r="41" spans="1:17" ht="12.75">
      <c r="A41" s="1" t="s">
        <v>76</v>
      </c>
      <c r="B41" s="4" t="s">
        <v>84</v>
      </c>
      <c r="C41" s="18">
        <f>man!C35</f>
        <v>6574</v>
      </c>
      <c r="D41" s="5">
        <f t="shared" si="0"/>
        <v>9922</v>
      </c>
      <c r="E41" s="10">
        <f>man!E35</f>
        <v>1162</v>
      </c>
      <c r="F41" s="13">
        <f t="shared" si="1"/>
        <v>11.711348518443861</v>
      </c>
      <c r="G41" s="10">
        <f>man!F35</f>
        <v>2532</v>
      </c>
      <c r="H41" s="13">
        <f t="shared" si="2"/>
        <v>25.519048578915545</v>
      </c>
      <c r="I41" s="17">
        <f>man!G35</f>
        <v>3046</v>
      </c>
      <c r="J41" s="13">
        <f t="shared" si="3"/>
        <v>30.699455754888128</v>
      </c>
      <c r="K41" s="10">
        <f>man!H35</f>
        <v>1793</v>
      </c>
      <c r="L41" s="13">
        <f t="shared" si="4"/>
        <v>18.070953436807095</v>
      </c>
      <c r="M41" s="10">
        <f>man!I35</f>
        <v>1389</v>
      </c>
      <c r="N41" s="13">
        <f t="shared" si="5"/>
        <v>13.999193710945374</v>
      </c>
      <c r="Q41" s="19"/>
    </row>
    <row r="42" spans="1:17" ht="12.75">
      <c r="A42" s="1" t="s">
        <v>9</v>
      </c>
      <c r="B42" s="4" t="s">
        <v>35</v>
      </c>
      <c r="C42" s="18">
        <f>man!C36</f>
        <v>15094</v>
      </c>
      <c r="D42" s="5">
        <f t="shared" si="0"/>
        <v>22811</v>
      </c>
      <c r="E42" s="10">
        <f>man!E36</f>
        <v>2050</v>
      </c>
      <c r="F42" s="13">
        <f t="shared" si="1"/>
        <v>8.986892288808031</v>
      </c>
      <c r="G42" s="10">
        <f>man!F36</f>
        <v>6349</v>
      </c>
      <c r="H42" s="13">
        <f t="shared" si="2"/>
        <v>27.83306299592302</v>
      </c>
      <c r="I42" s="17">
        <f>man!G36</f>
        <v>6838</v>
      </c>
      <c r="J42" s="13">
        <f t="shared" si="3"/>
        <v>29.976765595546006</v>
      </c>
      <c r="K42" s="10">
        <f>man!H36</f>
        <v>4001</v>
      </c>
      <c r="L42" s="13">
        <f t="shared" si="4"/>
        <v>17.53978343781509</v>
      </c>
      <c r="M42" s="10">
        <f>man!I36</f>
        <v>3573</v>
      </c>
      <c r="N42" s="13">
        <f t="shared" si="5"/>
        <v>15.663495681907852</v>
      </c>
      <c r="Q42" s="19"/>
    </row>
    <row r="43" spans="1:17" ht="12.75">
      <c r="A43" s="1" t="s">
        <v>73</v>
      </c>
      <c r="B43" s="4" t="s">
        <v>78</v>
      </c>
      <c r="C43" s="18">
        <f>man!C37</f>
        <v>16141</v>
      </c>
      <c r="D43" s="5">
        <f t="shared" si="0"/>
        <v>24445</v>
      </c>
      <c r="E43" s="10">
        <f>man!E37</f>
        <v>2659</v>
      </c>
      <c r="F43" s="13">
        <f t="shared" si="1"/>
        <v>10.877480057271425</v>
      </c>
      <c r="G43" s="10">
        <f>man!F37</f>
        <v>6452</v>
      </c>
      <c r="H43" s="13">
        <f t="shared" si="2"/>
        <v>26.393945592145634</v>
      </c>
      <c r="I43" s="17">
        <f>man!G37</f>
        <v>7372</v>
      </c>
      <c r="J43" s="13">
        <f t="shared" si="3"/>
        <v>30.157496420535896</v>
      </c>
      <c r="K43" s="10">
        <f>man!H37</f>
        <v>4225</v>
      </c>
      <c r="L43" s="13">
        <f t="shared" si="4"/>
        <v>17.283698097770504</v>
      </c>
      <c r="M43" s="10">
        <f>man!I37</f>
        <v>3737</v>
      </c>
      <c r="N43" s="13">
        <f t="shared" si="5"/>
        <v>15.28737983227654</v>
      </c>
      <c r="Q43" s="19"/>
    </row>
    <row r="44" spans="1:17" ht="12.75">
      <c r="A44" s="1" t="s">
        <v>29</v>
      </c>
      <c r="B44" s="4" t="s">
        <v>75</v>
      </c>
      <c r="C44" s="18">
        <f>man!C38</f>
        <v>8733</v>
      </c>
      <c r="D44" s="5">
        <f t="shared" si="0"/>
        <v>12907</v>
      </c>
      <c r="E44" s="10">
        <f>man!E38</f>
        <v>1257</v>
      </c>
      <c r="F44" s="13">
        <f t="shared" si="1"/>
        <v>9.73890137134888</v>
      </c>
      <c r="G44" s="10">
        <f>man!F38</f>
        <v>3146</v>
      </c>
      <c r="H44" s="13">
        <f t="shared" si="2"/>
        <v>24.374370496629734</v>
      </c>
      <c r="I44" s="17">
        <f>man!G38</f>
        <v>3777</v>
      </c>
      <c r="J44" s="13">
        <f t="shared" si="3"/>
        <v>29.263190516773847</v>
      </c>
      <c r="K44" s="10">
        <f>man!H38</f>
        <v>2178</v>
      </c>
      <c r="L44" s="13">
        <f t="shared" si="4"/>
        <v>16.874564189974432</v>
      </c>
      <c r="M44" s="10">
        <f>man!I38</f>
        <v>2549</v>
      </c>
      <c r="N44" s="13">
        <f t="shared" si="5"/>
        <v>19.748973425273107</v>
      </c>
      <c r="Q44" s="19"/>
    </row>
    <row r="45" spans="1:17" ht="12.75">
      <c r="A45" s="1" t="s">
        <v>68</v>
      </c>
      <c r="B45" s="4" t="s">
        <v>14</v>
      </c>
      <c r="C45" s="18">
        <f>man!C39</f>
        <v>38593</v>
      </c>
      <c r="D45" s="5">
        <f t="shared" si="0"/>
        <v>58797</v>
      </c>
      <c r="E45" s="10">
        <f>man!E39</f>
        <v>5396</v>
      </c>
      <c r="F45" s="13">
        <f t="shared" si="1"/>
        <v>9.177338979879925</v>
      </c>
      <c r="G45" s="10">
        <f>man!F39</f>
        <v>16387</v>
      </c>
      <c r="H45" s="13">
        <f t="shared" si="2"/>
        <v>27.870469581781382</v>
      </c>
      <c r="I45" s="17">
        <f>man!G39</f>
        <v>17709</v>
      </c>
      <c r="J45" s="13">
        <f t="shared" si="3"/>
        <v>30.118883616511045</v>
      </c>
      <c r="K45" s="10">
        <f>man!H39</f>
        <v>10308</v>
      </c>
      <c r="L45" s="13">
        <f t="shared" si="4"/>
        <v>17.531506709525996</v>
      </c>
      <c r="M45" s="10">
        <f>man!I39</f>
        <v>8997</v>
      </c>
      <c r="N45" s="13">
        <f t="shared" si="5"/>
        <v>15.301801112301646</v>
      </c>
      <c r="Q45" s="19"/>
    </row>
    <row r="46" spans="1:17" ht="12.75">
      <c r="A46" s="1" t="s">
        <v>19</v>
      </c>
      <c r="B46" s="4" t="s">
        <v>81</v>
      </c>
      <c r="C46" s="18">
        <f>man!C40</f>
        <v>6593</v>
      </c>
      <c r="D46" s="5">
        <f t="shared" si="0"/>
        <v>9866</v>
      </c>
      <c r="E46" s="10">
        <f>man!E40</f>
        <v>969</v>
      </c>
      <c r="F46" s="13">
        <f t="shared" si="1"/>
        <v>9.821609568214068</v>
      </c>
      <c r="G46" s="10">
        <f>man!F40</f>
        <v>2218</v>
      </c>
      <c r="H46" s="13">
        <f t="shared" si="2"/>
        <v>22.4812487330225</v>
      </c>
      <c r="I46" s="17">
        <f>man!G40</f>
        <v>2761</v>
      </c>
      <c r="J46" s="13">
        <f t="shared" si="3"/>
        <v>27.984998986418002</v>
      </c>
      <c r="K46" s="10">
        <f>man!H40</f>
        <v>2016</v>
      </c>
      <c r="L46" s="13">
        <f t="shared" si="4"/>
        <v>20.433813095479426</v>
      </c>
      <c r="M46" s="10">
        <f>man!I40</f>
        <v>1902</v>
      </c>
      <c r="N46" s="13">
        <f t="shared" si="5"/>
        <v>19.278329616866007</v>
      </c>
      <c r="Q46" s="19"/>
    </row>
    <row r="47" spans="1:17" ht="12.75">
      <c r="A47" s="1" t="s">
        <v>48</v>
      </c>
      <c r="B47" s="4" t="s">
        <v>17</v>
      </c>
      <c r="C47" s="18">
        <f>man!C41</f>
        <v>6775</v>
      </c>
      <c r="D47" s="5">
        <f t="shared" si="0"/>
        <v>9633</v>
      </c>
      <c r="E47" s="10">
        <f>man!E41</f>
        <v>964</v>
      </c>
      <c r="F47" s="13">
        <f t="shared" si="1"/>
        <v>10.007266687428631</v>
      </c>
      <c r="G47" s="10">
        <f>man!F41</f>
        <v>2397</v>
      </c>
      <c r="H47" s="13">
        <f t="shared" si="2"/>
        <v>24.883213952039863</v>
      </c>
      <c r="I47" s="17">
        <f>man!G41</f>
        <v>2911</v>
      </c>
      <c r="J47" s="13">
        <f t="shared" si="3"/>
        <v>30.21903872106301</v>
      </c>
      <c r="K47" s="10">
        <f>man!H41</f>
        <v>1884</v>
      </c>
      <c r="L47" s="13">
        <f t="shared" si="4"/>
        <v>19.557770165057615</v>
      </c>
      <c r="M47" s="10">
        <f>man!I41</f>
        <v>1477</v>
      </c>
      <c r="N47" s="13">
        <f t="shared" si="5"/>
        <v>15.332710474410879</v>
      </c>
      <c r="Q47" s="19"/>
    </row>
    <row r="48" spans="1:17" ht="12.75">
      <c r="A48" s="1" t="s">
        <v>59</v>
      </c>
      <c r="B48" s="4" t="s">
        <v>80</v>
      </c>
      <c r="C48" s="18">
        <f>man!C42</f>
        <v>10221</v>
      </c>
      <c r="D48" s="5">
        <f t="shared" si="0"/>
        <v>15586</v>
      </c>
      <c r="E48" s="10">
        <f>man!E42</f>
        <v>1481</v>
      </c>
      <c r="F48" s="13">
        <f t="shared" si="1"/>
        <v>9.502117284742718</v>
      </c>
      <c r="G48" s="10">
        <f>man!F42</f>
        <v>3945</v>
      </c>
      <c r="H48" s="13">
        <f t="shared" si="2"/>
        <v>25.311176697035805</v>
      </c>
      <c r="I48" s="17">
        <f>man!G42</f>
        <v>4545</v>
      </c>
      <c r="J48" s="13">
        <f t="shared" si="3"/>
        <v>29.160785320159118</v>
      </c>
      <c r="K48" s="10">
        <f>man!H42</f>
        <v>2938</v>
      </c>
      <c r="L48" s="13">
        <f t="shared" si="4"/>
        <v>18.8502502245605</v>
      </c>
      <c r="M48" s="10">
        <f>man!I42</f>
        <v>2677</v>
      </c>
      <c r="N48" s="13">
        <f t="shared" si="5"/>
        <v>17.17567047350186</v>
      </c>
      <c r="Q48" s="19"/>
    </row>
    <row r="49" spans="1:17" ht="12.75">
      <c r="A49" s="1" t="s">
        <v>63</v>
      </c>
      <c r="B49" s="4" t="s">
        <v>31</v>
      </c>
      <c r="C49" s="18">
        <f>man!C43</f>
        <v>8794</v>
      </c>
      <c r="D49" s="5">
        <f t="shared" si="0"/>
        <v>12364</v>
      </c>
      <c r="E49" s="10">
        <f>man!E43</f>
        <v>1159</v>
      </c>
      <c r="F49" s="13">
        <f t="shared" si="1"/>
        <v>9.373989000323519</v>
      </c>
      <c r="G49" s="10">
        <f>man!F43</f>
        <v>3148</v>
      </c>
      <c r="H49" s="13">
        <f t="shared" si="2"/>
        <v>25.461015852474926</v>
      </c>
      <c r="I49" s="17">
        <f>man!G43</f>
        <v>3715</v>
      </c>
      <c r="J49" s="13">
        <f t="shared" si="3"/>
        <v>30.046910384988678</v>
      </c>
      <c r="K49" s="10">
        <f>man!H43</f>
        <v>2288</v>
      </c>
      <c r="L49" s="13">
        <f t="shared" si="4"/>
        <v>18.505338078291814</v>
      </c>
      <c r="M49" s="10">
        <f>man!I43</f>
        <v>2054</v>
      </c>
      <c r="N49" s="13">
        <f t="shared" si="5"/>
        <v>16.612746683921063</v>
      </c>
      <c r="Q49" s="19"/>
    </row>
    <row r="50" spans="2:14" s="3" customFormat="1" ht="12.75">
      <c r="B50" s="6" t="s">
        <v>91</v>
      </c>
      <c r="C50" s="7">
        <f>SUM(C8:C49)</f>
        <v>838476</v>
      </c>
      <c r="D50" s="7">
        <f aca="true" t="shared" si="6" ref="D50:M50">SUM(D8:D49)</f>
        <v>1261327</v>
      </c>
      <c r="E50" s="8">
        <f t="shared" si="6"/>
        <v>123069</v>
      </c>
      <c r="F50" s="14">
        <f t="shared" si="1"/>
        <v>9.757105017176356</v>
      </c>
      <c r="G50" s="8">
        <f t="shared" si="6"/>
        <v>340203</v>
      </c>
      <c r="H50" s="14">
        <f t="shared" si="2"/>
        <v>26.971832046725392</v>
      </c>
      <c r="I50" s="8">
        <f t="shared" si="6"/>
        <v>386346</v>
      </c>
      <c r="J50" s="14">
        <f t="shared" si="3"/>
        <v>30.630122085708145</v>
      </c>
      <c r="K50" s="8">
        <f t="shared" si="6"/>
        <v>214155</v>
      </c>
      <c r="L50" s="14">
        <f t="shared" si="4"/>
        <v>16.978547196722182</v>
      </c>
      <c r="M50" s="8">
        <f t="shared" si="6"/>
        <v>197554</v>
      </c>
      <c r="N50" s="14">
        <f t="shared" si="5"/>
        <v>15.662393653667921</v>
      </c>
    </row>
    <row r="51" spans="2:14" ht="48.75" customHeight="1">
      <c r="B51" s="21" t="s">
        <v>97</v>
      </c>
      <c r="C51" s="21"/>
      <c r="D51" s="21"/>
      <c r="E51" s="21"/>
      <c r="F51" s="21"/>
      <c r="G51" s="21"/>
      <c r="H51" s="21"/>
      <c r="I51" s="21"/>
      <c r="J51" s="21"/>
      <c r="K51" s="21"/>
      <c r="L51" s="21"/>
      <c r="M51" s="21"/>
      <c r="N51" s="21"/>
    </row>
  </sheetData>
  <sheetProtection/>
  <mergeCells count="12">
    <mergeCell ref="K5:L5"/>
    <mergeCell ref="I5:J5"/>
    <mergeCell ref="B1:N1"/>
    <mergeCell ref="B51:N51"/>
    <mergeCell ref="G5:H5"/>
    <mergeCell ref="E5:F5"/>
    <mergeCell ref="E4:N4"/>
    <mergeCell ref="B4:B7"/>
    <mergeCell ref="C4:C7"/>
    <mergeCell ref="B2:N2"/>
    <mergeCell ref="D4:D7"/>
    <mergeCell ref="M5:N5"/>
  </mergeCells>
  <printOptions/>
  <pageMargins left="0.4724409448818898" right="0.35433070866141736" top="0.37" bottom="0.55" header="0.26" footer="0.5118110236220472"/>
  <pageSetup fitToHeight="1" fitToWidth="1" horizontalDpi="600" verticalDpi="600" orientation="landscape" paperSize="9" scale="79" r:id="rId2"/>
  <ignoredErrors>
    <ignoredError sqref="F50 H50 J50 L50"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0" style="0" hidden="1" customWidth="1"/>
  </cols>
  <sheetData>
    <row r="1" spans="1:9" ht="12.75">
      <c r="A1" s="15" t="s">
        <v>39</v>
      </c>
      <c r="B1" s="15" t="s">
        <v>99</v>
      </c>
      <c r="C1" s="15" t="s">
        <v>100</v>
      </c>
      <c r="D1" s="15" t="s">
        <v>101</v>
      </c>
      <c r="E1" s="15" t="s">
        <v>102</v>
      </c>
      <c r="F1" s="15" t="s">
        <v>103</v>
      </c>
      <c r="G1" s="15" t="s">
        <v>104</v>
      </c>
      <c r="H1" s="15" t="s">
        <v>105</v>
      </c>
      <c r="I1" s="15" t="s">
        <v>106</v>
      </c>
    </row>
    <row r="2" spans="1:9" ht="12.75">
      <c r="A2" s="16" t="s">
        <v>66</v>
      </c>
      <c r="B2" s="16" t="s">
        <v>7</v>
      </c>
      <c r="C2" s="16">
        <v>12011</v>
      </c>
      <c r="D2" s="16">
        <v>19666</v>
      </c>
      <c r="E2" s="16">
        <v>1845</v>
      </c>
      <c r="F2" s="16">
        <v>5195</v>
      </c>
      <c r="G2" s="16">
        <v>5874</v>
      </c>
      <c r="H2" s="16">
        <v>3543</v>
      </c>
      <c r="I2" s="16">
        <v>3209</v>
      </c>
    </row>
    <row r="3" spans="1:9" ht="12.75">
      <c r="A3" s="16" t="s">
        <v>47</v>
      </c>
      <c r="B3" s="16" t="s">
        <v>11</v>
      </c>
      <c r="C3" s="16">
        <v>17198</v>
      </c>
      <c r="D3" s="16">
        <v>26581</v>
      </c>
      <c r="E3" s="16">
        <v>2435</v>
      </c>
      <c r="F3" s="16">
        <v>6572</v>
      </c>
      <c r="G3" s="16">
        <v>8158</v>
      </c>
      <c r="H3" s="16">
        <v>4787</v>
      </c>
      <c r="I3" s="16">
        <v>4629</v>
      </c>
    </row>
    <row r="4" spans="1:9" ht="12.75">
      <c r="A4" s="16" t="s">
        <v>58</v>
      </c>
      <c r="B4" s="16" t="s">
        <v>13</v>
      </c>
      <c r="C4" s="16">
        <v>23587</v>
      </c>
      <c r="D4" s="16">
        <v>35329</v>
      </c>
      <c r="E4" s="16">
        <v>3430</v>
      </c>
      <c r="F4" s="16">
        <v>9120</v>
      </c>
      <c r="G4" s="16">
        <v>10483</v>
      </c>
      <c r="H4" s="16">
        <v>6291</v>
      </c>
      <c r="I4" s="16">
        <v>6005</v>
      </c>
    </row>
    <row r="5" spans="1:9" ht="12.75">
      <c r="A5" s="16" t="s">
        <v>2</v>
      </c>
      <c r="B5" s="16" t="s">
        <v>62</v>
      </c>
      <c r="C5" s="16">
        <v>16800</v>
      </c>
      <c r="D5" s="16">
        <v>25435</v>
      </c>
      <c r="E5" s="16">
        <v>2505</v>
      </c>
      <c r="F5" s="16">
        <v>6382</v>
      </c>
      <c r="G5" s="16">
        <v>7636</v>
      </c>
      <c r="H5" s="16">
        <v>4849</v>
      </c>
      <c r="I5" s="16">
        <v>4063</v>
      </c>
    </row>
    <row r="6" spans="1:9" ht="12.75">
      <c r="A6" s="16" t="s">
        <v>1</v>
      </c>
      <c r="B6" s="16" t="s">
        <v>60</v>
      </c>
      <c r="C6" s="16">
        <v>28369</v>
      </c>
      <c r="D6" s="16">
        <v>43265</v>
      </c>
      <c r="E6" s="16">
        <v>4146</v>
      </c>
      <c r="F6" s="16">
        <v>11222</v>
      </c>
      <c r="G6" s="16">
        <v>13570</v>
      </c>
      <c r="H6" s="16">
        <v>7780</v>
      </c>
      <c r="I6" s="16">
        <v>6547</v>
      </c>
    </row>
    <row r="7" spans="1:9" ht="12.75">
      <c r="A7" s="16" t="s">
        <v>21</v>
      </c>
      <c r="B7" s="16" t="s">
        <v>70</v>
      </c>
      <c r="C7" s="16">
        <v>9473</v>
      </c>
      <c r="D7" s="16">
        <v>14812</v>
      </c>
      <c r="E7" s="16">
        <v>1655</v>
      </c>
      <c r="F7" s="16">
        <v>3844</v>
      </c>
      <c r="G7" s="16">
        <v>4253</v>
      </c>
      <c r="H7" s="16">
        <v>2638</v>
      </c>
      <c r="I7" s="16">
        <v>2422</v>
      </c>
    </row>
    <row r="8" spans="1:9" ht="12.75">
      <c r="A8" s="16" t="s">
        <v>18</v>
      </c>
      <c r="B8" s="16" t="s">
        <v>37</v>
      </c>
      <c r="C8" s="16">
        <v>6745</v>
      </c>
      <c r="D8" s="16">
        <v>9937</v>
      </c>
      <c r="E8" s="16">
        <v>914</v>
      </c>
      <c r="F8" s="16">
        <v>2422</v>
      </c>
      <c r="G8" s="16">
        <v>3095</v>
      </c>
      <c r="H8" s="16">
        <v>1825</v>
      </c>
      <c r="I8" s="16">
        <v>1681</v>
      </c>
    </row>
    <row r="9" spans="1:9" ht="12.75">
      <c r="A9" s="16" t="s">
        <v>22</v>
      </c>
      <c r="B9" s="16" t="s">
        <v>74</v>
      </c>
      <c r="C9" s="16">
        <v>27769</v>
      </c>
      <c r="D9" s="16">
        <v>41049</v>
      </c>
      <c r="E9" s="16">
        <v>3353</v>
      </c>
      <c r="F9" s="16">
        <v>11297</v>
      </c>
      <c r="G9" s="16">
        <v>12618</v>
      </c>
      <c r="H9" s="16">
        <v>6807</v>
      </c>
      <c r="I9" s="16">
        <v>6974</v>
      </c>
    </row>
    <row r="10" spans="1:9" ht="12.75">
      <c r="A10" s="16" t="s">
        <v>24</v>
      </c>
      <c r="B10" s="16" t="s">
        <v>71</v>
      </c>
      <c r="C10" s="16">
        <v>9188</v>
      </c>
      <c r="D10" s="16">
        <v>13237</v>
      </c>
      <c r="E10" s="16">
        <v>1061</v>
      </c>
      <c r="F10" s="16">
        <v>3028</v>
      </c>
      <c r="G10" s="16">
        <v>4205</v>
      </c>
      <c r="H10" s="16">
        <v>2540</v>
      </c>
      <c r="I10" s="16">
        <v>2403</v>
      </c>
    </row>
    <row r="11" spans="1:9" ht="12.75">
      <c r="A11" s="16" t="s">
        <v>30</v>
      </c>
      <c r="B11" s="16" t="s">
        <v>45</v>
      </c>
      <c r="C11" s="16">
        <v>197064</v>
      </c>
      <c r="D11" s="16">
        <v>299700</v>
      </c>
      <c r="E11" s="16">
        <v>26918</v>
      </c>
      <c r="F11" s="16">
        <v>85009</v>
      </c>
      <c r="G11" s="16">
        <v>95403</v>
      </c>
      <c r="H11" s="16">
        <v>46844</v>
      </c>
      <c r="I11" s="16">
        <v>45526</v>
      </c>
    </row>
    <row r="12" spans="1:9" ht="12.75">
      <c r="A12" s="16" t="s">
        <v>77</v>
      </c>
      <c r="B12" s="16" t="s">
        <v>16</v>
      </c>
      <c r="C12" s="16">
        <v>13655</v>
      </c>
      <c r="D12" s="16">
        <v>19034</v>
      </c>
      <c r="E12" s="16">
        <v>1730</v>
      </c>
      <c r="F12" s="16">
        <v>4637</v>
      </c>
      <c r="G12" s="16">
        <v>5633</v>
      </c>
      <c r="H12" s="16">
        <v>3483</v>
      </c>
      <c r="I12" s="16">
        <v>3551</v>
      </c>
    </row>
    <row r="13" spans="1:9" ht="12.75">
      <c r="A13" s="16" t="s">
        <v>64</v>
      </c>
      <c r="B13" s="16" t="s">
        <v>12</v>
      </c>
      <c r="C13" s="16">
        <v>7909</v>
      </c>
      <c r="D13" s="16">
        <v>12209</v>
      </c>
      <c r="E13" s="16">
        <v>1167</v>
      </c>
      <c r="F13" s="16">
        <v>3069</v>
      </c>
      <c r="G13" s="16">
        <v>3474</v>
      </c>
      <c r="H13" s="16">
        <v>2421</v>
      </c>
      <c r="I13" s="16">
        <v>2078</v>
      </c>
    </row>
    <row r="14" spans="1:9" ht="12.75">
      <c r="A14" s="16" t="s">
        <v>38</v>
      </c>
      <c r="B14" s="16" t="s">
        <v>3</v>
      </c>
      <c r="C14" s="16">
        <v>6925</v>
      </c>
      <c r="D14" s="16">
        <v>10061</v>
      </c>
      <c r="E14" s="16">
        <v>977</v>
      </c>
      <c r="F14" s="16">
        <v>2450</v>
      </c>
      <c r="G14" s="16">
        <v>3075</v>
      </c>
      <c r="H14" s="16">
        <v>1818</v>
      </c>
      <c r="I14" s="16">
        <v>1741</v>
      </c>
    </row>
    <row r="15" spans="1:9" ht="12.75">
      <c r="A15" s="16" t="s">
        <v>51</v>
      </c>
      <c r="B15" s="16" t="s">
        <v>43</v>
      </c>
      <c r="C15" s="16">
        <v>46848</v>
      </c>
      <c r="D15" s="16">
        <v>69128</v>
      </c>
      <c r="E15" s="16">
        <v>7852</v>
      </c>
      <c r="F15" s="16">
        <v>21026</v>
      </c>
      <c r="G15" s="16">
        <v>20503</v>
      </c>
      <c r="H15" s="16">
        <v>10788</v>
      </c>
      <c r="I15" s="16">
        <v>8959</v>
      </c>
    </row>
    <row r="16" spans="1:9" ht="12.75">
      <c r="A16" s="16" t="s">
        <v>23</v>
      </c>
      <c r="B16" s="16" t="s">
        <v>40</v>
      </c>
      <c r="C16" s="16">
        <v>34268</v>
      </c>
      <c r="D16" s="16">
        <v>51873</v>
      </c>
      <c r="E16" s="16">
        <v>5252</v>
      </c>
      <c r="F16" s="16">
        <v>14061</v>
      </c>
      <c r="G16" s="16">
        <v>15443</v>
      </c>
      <c r="H16" s="16">
        <v>8870</v>
      </c>
      <c r="I16" s="16">
        <v>8247</v>
      </c>
    </row>
    <row r="17" spans="1:9" ht="12.75">
      <c r="A17" s="16" t="s">
        <v>53</v>
      </c>
      <c r="B17" s="16" t="s">
        <v>4</v>
      </c>
      <c r="C17" s="16">
        <v>5170</v>
      </c>
      <c r="D17" s="16">
        <v>8819</v>
      </c>
      <c r="E17" s="16">
        <v>561</v>
      </c>
      <c r="F17" s="16">
        <v>1918</v>
      </c>
      <c r="G17" s="16">
        <v>2617</v>
      </c>
      <c r="H17" s="16">
        <v>1694</v>
      </c>
      <c r="I17" s="16">
        <v>2029</v>
      </c>
    </row>
    <row r="18" spans="1:9" ht="12.75">
      <c r="A18" s="16" t="s">
        <v>8</v>
      </c>
      <c r="B18" s="16" t="s">
        <v>36</v>
      </c>
      <c r="C18" s="16">
        <v>11955</v>
      </c>
      <c r="D18" s="16">
        <v>18162</v>
      </c>
      <c r="E18" s="16">
        <v>1857</v>
      </c>
      <c r="F18" s="16">
        <v>4735</v>
      </c>
      <c r="G18" s="16">
        <v>5214</v>
      </c>
      <c r="H18" s="16">
        <v>3123</v>
      </c>
      <c r="I18" s="16">
        <v>3233</v>
      </c>
    </row>
    <row r="19" spans="1:9" ht="12.75">
      <c r="A19" s="16" t="s">
        <v>69</v>
      </c>
      <c r="B19" s="16" t="s">
        <v>42</v>
      </c>
      <c r="C19" s="16">
        <v>22757</v>
      </c>
      <c r="D19" s="16">
        <v>32562</v>
      </c>
      <c r="E19" s="16">
        <v>3707</v>
      </c>
      <c r="F19" s="16">
        <v>9178</v>
      </c>
      <c r="G19" s="16">
        <v>9466</v>
      </c>
      <c r="H19" s="16">
        <v>5425</v>
      </c>
      <c r="I19" s="16">
        <v>4786</v>
      </c>
    </row>
    <row r="20" spans="1:9" ht="12.75">
      <c r="A20" s="16" t="s">
        <v>6</v>
      </c>
      <c r="B20" s="16" t="s">
        <v>57</v>
      </c>
      <c r="C20" s="16">
        <v>16839</v>
      </c>
      <c r="D20" s="16">
        <v>23986</v>
      </c>
      <c r="E20" s="16">
        <v>2568</v>
      </c>
      <c r="F20" s="16">
        <v>6522</v>
      </c>
      <c r="G20" s="16">
        <v>7448</v>
      </c>
      <c r="H20" s="16">
        <v>3866</v>
      </c>
      <c r="I20" s="16">
        <v>3582</v>
      </c>
    </row>
    <row r="21" spans="1:9" ht="12.75">
      <c r="A21" s="16" t="s">
        <v>10</v>
      </c>
      <c r="B21" s="16" t="s">
        <v>65</v>
      </c>
      <c r="C21" s="16">
        <v>7718</v>
      </c>
      <c r="D21" s="16">
        <v>10541</v>
      </c>
      <c r="E21" s="16">
        <v>1400</v>
      </c>
      <c r="F21" s="16">
        <v>2757</v>
      </c>
      <c r="G21" s="16">
        <v>3043</v>
      </c>
      <c r="H21" s="16">
        <v>1763</v>
      </c>
      <c r="I21" s="16">
        <v>1578</v>
      </c>
    </row>
    <row r="22" spans="1:9" ht="12.75">
      <c r="A22" s="16" t="s">
        <v>61</v>
      </c>
      <c r="B22" s="16" t="s">
        <v>25</v>
      </c>
      <c r="C22" s="16">
        <v>8902</v>
      </c>
      <c r="D22" s="16">
        <v>12410</v>
      </c>
      <c r="E22" s="16">
        <v>1501</v>
      </c>
      <c r="F22" s="16">
        <v>3242</v>
      </c>
      <c r="G22" s="16">
        <v>3650</v>
      </c>
      <c r="H22" s="16">
        <v>2163</v>
      </c>
      <c r="I22" s="16">
        <v>1854</v>
      </c>
    </row>
    <row r="23" spans="1:9" ht="12.75">
      <c r="A23" s="16" t="s">
        <v>27</v>
      </c>
      <c r="B23" s="16" t="s">
        <v>41</v>
      </c>
      <c r="C23" s="16">
        <v>9734</v>
      </c>
      <c r="D23" s="16">
        <v>16775</v>
      </c>
      <c r="E23" s="16">
        <v>1033</v>
      </c>
      <c r="F23" s="16">
        <v>3877</v>
      </c>
      <c r="G23" s="16">
        <v>5412</v>
      </c>
      <c r="H23" s="16">
        <v>3202</v>
      </c>
      <c r="I23" s="16">
        <v>3251</v>
      </c>
    </row>
    <row r="24" spans="1:9" ht="12.75">
      <c r="A24" s="16" t="s">
        <v>46</v>
      </c>
      <c r="B24" s="16" t="s">
        <v>56</v>
      </c>
      <c r="C24" s="16">
        <v>14534</v>
      </c>
      <c r="D24" s="16">
        <v>21223</v>
      </c>
      <c r="E24" s="16">
        <v>2208</v>
      </c>
      <c r="F24" s="16">
        <v>5158</v>
      </c>
      <c r="G24" s="16">
        <v>6699</v>
      </c>
      <c r="H24" s="16">
        <v>3899</v>
      </c>
      <c r="I24" s="16">
        <v>3259</v>
      </c>
    </row>
    <row r="25" spans="1:9" ht="12.75">
      <c r="A25" s="16" t="s">
        <v>5</v>
      </c>
      <c r="B25" s="16" t="s">
        <v>33</v>
      </c>
      <c r="C25" s="16">
        <v>5901</v>
      </c>
      <c r="D25" s="16">
        <v>8671</v>
      </c>
      <c r="E25" s="16">
        <v>935</v>
      </c>
      <c r="F25" s="16">
        <v>2031</v>
      </c>
      <c r="G25" s="16">
        <v>2623</v>
      </c>
      <c r="H25" s="16">
        <v>1531</v>
      </c>
      <c r="I25" s="16">
        <v>1551</v>
      </c>
    </row>
    <row r="26" spans="1:9" ht="12.75">
      <c r="A26" s="16" t="s">
        <v>83</v>
      </c>
      <c r="B26" s="16" t="s">
        <v>44</v>
      </c>
      <c r="C26" s="16">
        <v>25866</v>
      </c>
      <c r="D26" s="16">
        <v>39262</v>
      </c>
      <c r="E26" s="16">
        <v>4452</v>
      </c>
      <c r="F26" s="16">
        <v>11524</v>
      </c>
      <c r="G26" s="16">
        <v>11970</v>
      </c>
      <c r="H26" s="16">
        <v>5681</v>
      </c>
      <c r="I26" s="16">
        <v>5635</v>
      </c>
    </row>
    <row r="27" spans="1:9" ht="12.75">
      <c r="A27" s="16" t="s">
        <v>67</v>
      </c>
      <c r="B27" s="16" t="s">
        <v>50</v>
      </c>
      <c r="C27" s="16">
        <v>34959</v>
      </c>
      <c r="D27" s="16">
        <v>52337</v>
      </c>
      <c r="E27" s="16">
        <v>5948</v>
      </c>
      <c r="F27" s="16">
        <v>16330</v>
      </c>
      <c r="G27" s="16">
        <v>16659</v>
      </c>
      <c r="H27" s="16">
        <v>7183</v>
      </c>
      <c r="I27" s="16">
        <v>6217</v>
      </c>
    </row>
    <row r="28" spans="1:9" ht="12.75">
      <c r="A28" s="16" t="s">
        <v>26</v>
      </c>
      <c r="B28" s="16" t="s">
        <v>34</v>
      </c>
      <c r="C28" s="16">
        <v>16168</v>
      </c>
      <c r="D28" s="16">
        <v>24285</v>
      </c>
      <c r="E28" s="16">
        <v>2639</v>
      </c>
      <c r="F28" s="16">
        <v>6285</v>
      </c>
      <c r="G28" s="16">
        <v>7238</v>
      </c>
      <c r="H28" s="16">
        <v>4577</v>
      </c>
      <c r="I28" s="16">
        <v>3546</v>
      </c>
    </row>
    <row r="29" spans="1:9" ht="12.75">
      <c r="A29" s="16" t="s">
        <v>20</v>
      </c>
      <c r="B29" s="16" t="s">
        <v>15</v>
      </c>
      <c r="C29" s="16">
        <v>5654</v>
      </c>
      <c r="D29" s="16">
        <v>7896</v>
      </c>
      <c r="E29" s="16">
        <v>878</v>
      </c>
      <c r="F29" s="16">
        <v>1923</v>
      </c>
      <c r="G29" s="16">
        <v>2257</v>
      </c>
      <c r="H29" s="16">
        <v>1488</v>
      </c>
      <c r="I29" s="16">
        <v>1350</v>
      </c>
    </row>
    <row r="30" spans="1:9" ht="12.75">
      <c r="A30" s="16" t="s">
        <v>82</v>
      </c>
      <c r="B30" s="16" t="s">
        <v>54</v>
      </c>
      <c r="C30" s="16">
        <v>18377</v>
      </c>
      <c r="D30" s="16">
        <v>28851</v>
      </c>
      <c r="E30" s="16">
        <v>2520</v>
      </c>
      <c r="F30" s="16">
        <v>7169</v>
      </c>
      <c r="G30" s="16">
        <v>9088</v>
      </c>
      <c r="H30" s="16">
        <v>5450</v>
      </c>
      <c r="I30" s="16">
        <v>4624</v>
      </c>
    </row>
    <row r="31" spans="1:9" ht="12.75">
      <c r="A31" s="16" t="s">
        <v>32</v>
      </c>
      <c r="B31" s="16" t="s">
        <v>52</v>
      </c>
      <c r="C31" s="16">
        <v>12349</v>
      </c>
      <c r="D31" s="16">
        <v>18215</v>
      </c>
      <c r="E31" s="16">
        <v>1700</v>
      </c>
      <c r="F31" s="16">
        <v>4400</v>
      </c>
      <c r="G31" s="16">
        <v>5541</v>
      </c>
      <c r="H31" s="16">
        <v>3395</v>
      </c>
      <c r="I31" s="16">
        <v>3179</v>
      </c>
    </row>
    <row r="32" spans="1:9" ht="12.75">
      <c r="A32" s="16" t="s">
        <v>0</v>
      </c>
      <c r="B32" s="16" t="s">
        <v>55</v>
      </c>
      <c r="C32" s="16">
        <v>9895</v>
      </c>
      <c r="D32" s="16">
        <v>14086</v>
      </c>
      <c r="E32" s="16">
        <v>1621</v>
      </c>
      <c r="F32" s="16">
        <v>3614</v>
      </c>
      <c r="G32" s="16">
        <v>3800</v>
      </c>
      <c r="H32" s="16">
        <v>2645</v>
      </c>
      <c r="I32" s="16">
        <v>2406</v>
      </c>
    </row>
    <row r="33" spans="1:9" ht="12.75">
      <c r="A33" s="16" t="s">
        <v>72</v>
      </c>
      <c r="B33" s="16" t="s">
        <v>28</v>
      </c>
      <c r="C33" s="16">
        <v>25447</v>
      </c>
      <c r="D33" s="16">
        <v>39036</v>
      </c>
      <c r="E33" s="16">
        <v>3469</v>
      </c>
      <c r="F33" s="16">
        <v>9493</v>
      </c>
      <c r="G33" s="16">
        <v>12612</v>
      </c>
      <c r="H33" s="16">
        <v>6987</v>
      </c>
      <c r="I33" s="16">
        <v>6475</v>
      </c>
    </row>
    <row r="34" spans="1:9" ht="12.75">
      <c r="A34" s="16" t="s">
        <v>49</v>
      </c>
      <c r="B34" s="16" t="s">
        <v>79</v>
      </c>
      <c r="C34" s="16">
        <v>10924</v>
      </c>
      <c r="D34" s="16">
        <v>16563</v>
      </c>
      <c r="E34" s="16">
        <v>1735</v>
      </c>
      <c r="F34" s="16">
        <v>4139</v>
      </c>
      <c r="G34" s="16">
        <v>4912</v>
      </c>
      <c r="H34" s="16">
        <v>3168</v>
      </c>
      <c r="I34" s="16">
        <v>2609</v>
      </c>
    </row>
    <row r="35" spans="1:9" ht="12.75">
      <c r="A35" s="16" t="s">
        <v>76</v>
      </c>
      <c r="B35" s="16" t="s">
        <v>84</v>
      </c>
      <c r="C35" s="16">
        <v>6574</v>
      </c>
      <c r="D35" s="16">
        <v>9922</v>
      </c>
      <c r="E35" s="16">
        <v>1162</v>
      </c>
      <c r="F35" s="16">
        <v>2532</v>
      </c>
      <c r="G35" s="16">
        <v>3046</v>
      </c>
      <c r="H35" s="16">
        <v>1793</v>
      </c>
      <c r="I35" s="16">
        <v>1389</v>
      </c>
    </row>
    <row r="36" spans="1:9" ht="12.75">
      <c r="A36" s="16" t="s">
        <v>9</v>
      </c>
      <c r="B36" s="16" t="s">
        <v>35</v>
      </c>
      <c r="C36" s="16">
        <v>15094</v>
      </c>
      <c r="D36" s="16">
        <v>22811</v>
      </c>
      <c r="E36" s="16">
        <v>2050</v>
      </c>
      <c r="F36" s="16">
        <v>6349</v>
      </c>
      <c r="G36" s="16">
        <v>6838</v>
      </c>
      <c r="H36" s="16">
        <v>4001</v>
      </c>
      <c r="I36" s="16">
        <v>3573</v>
      </c>
    </row>
    <row r="37" spans="1:9" ht="12.75">
      <c r="A37" s="16" t="s">
        <v>73</v>
      </c>
      <c r="B37" s="16" t="s">
        <v>78</v>
      </c>
      <c r="C37" s="16">
        <v>16141</v>
      </c>
      <c r="D37" s="16">
        <v>24445</v>
      </c>
      <c r="E37" s="16">
        <v>2659</v>
      </c>
      <c r="F37" s="16">
        <v>6452</v>
      </c>
      <c r="G37" s="16">
        <v>7372</v>
      </c>
      <c r="H37" s="16">
        <v>4225</v>
      </c>
      <c r="I37" s="16">
        <v>3737</v>
      </c>
    </row>
    <row r="38" spans="1:9" ht="12.75">
      <c r="A38" s="16" t="s">
        <v>29</v>
      </c>
      <c r="B38" s="16" t="s">
        <v>75</v>
      </c>
      <c r="C38" s="16">
        <v>8733</v>
      </c>
      <c r="D38" s="16">
        <v>12907</v>
      </c>
      <c r="E38" s="16">
        <v>1257</v>
      </c>
      <c r="F38" s="16">
        <v>3146</v>
      </c>
      <c r="G38" s="16">
        <v>3777</v>
      </c>
      <c r="H38" s="16">
        <v>2178</v>
      </c>
      <c r="I38" s="16">
        <v>2549</v>
      </c>
    </row>
    <row r="39" spans="1:9" ht="12.75">
      <c r="A39" s="16" t="s">
        <v>68</v>
      </c>
      <c r="B39" s="16" t="s">
        <v>14</v>
      </c>
      <c r="C39" s="16">
        <v>38593</v>
      </c>
      <c r="D39" s="16">
        <v>58797</v>
      </c>
      <c r="E39" s="16">
        <v>5396</v>
      </c>
      <c r="F39" s="16">
        <v>16387</v>
      </c>
      <c r="G39" s="16">
        <v>17709</v>
      </c>
      <c r="H39" s="16">
        <v>10308</v>
      </c>
      <c r="I39" s="16">
        <v>8997</v>
      </c>
    </row>
    <row r="40" spans="1:9" ht="12.75">
      <c r="A40" s="16" t="s">
        <v>19</v>
      </c>
      <c r="B40" s="16" t="s">
        <v>81</v>
      </c>
      <c r="C40" s="16">
        <v>6593</v>
      </c>
      <c r="D40" s="16">
        <v>9866</v>
      </c>
      <c r="E40" s="16">
        <v>969</v>
      </c>
      <c r="F40" s="16">
        <v>2218</v>
      </c>
      <c r="G40" s="16">
        <v>2761</v>
      </c>
      <c r="H40" s="16">
        <v>2016</v>
      </c>
      <c r="I40" s="16">
        <v>1902</v>
      </c>
    </row>
    <row r="41" spans="1:9" ht="12.75">
      <c r="A41" s="16" t="s">
        <v>48</v>
      </c>
      <c r="B41" s="16" t="s">
        <v>17</v>
      </c>
      <c r="C41" s="16">
        <v>6775</v>
      </c>
      <c r="D41" s="16">
        <v>9633</v>
      </c>
      <c r="E41" s="16">
        <v>964</v>
      </c>
      <c r="F41" s="16">
        <v>2397</v>
      </c>
      <c r="G41" s="16">
        <v>2911</v>
      </c>
      <c r="H41" s="16">
        <v>1884</v>
      </c>
      <c r="I41" s="16">
        <v>1477</v>
      </c>
    </row>
    <row r="42" spans="1:9" ht="12.75">
      <c r="A42" s="16" t="s">
        <v>59</v>
      </c>
      <c r="B42" s="16" t="s">
        <v>80</v>
      </c>
      <c r="C42" s="16">
        <v>10221</v>
      </c>
      <c r="D42" s="16">
        <v>15586</v>
      </c>
      <c r="E42" s="16">
        <v>1481</v>
      </c>
      <c r="F42" s="16">
        <v>3945</v>
      </c>
      <c r="G42" s="16">
        <v>4545</v>
      </c>
      <c r="H42" s="16">
        <v>2938</v>
      </c>
      <c r="I42" s="16">
        <v>2677</v>
      </c>
    </row>
    <row r="43" spans="1:9" ht="12.75">
      <c r="A43" s="16" t="s">
        <v>63</v>
      </c>
      <c r="B43" s="16" t="s">
        <v>31</v>
      </c>
      <c r="C43" s="16">
        <v>8794</v>
      </c>
      <c r="D43" s="16">
        <v>12364</v>
      </c>
      <c r="E43" s="16">
        <v>1159</v>
      </c>
      <c r="F43" s="16">
        <v>3148</v>
      </c>
      <c r="G43" s="16">
        <v>3715</v>
      </c>
      <c r="H43" s="16">
        <v>2288</v>
      </c>
      <c r="I43" s="16">
        <v>2054</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user</cp:lastModifiedBy>
  <cp:lastPrinted>2014-09-11T08:36:55Z</cp:lastPrinted>
  <dcterms:created xsi:type="dcterms:W3CDTF">2013-08-22T12:02:29Z</dcterms:created>
  <dcterms:modified xsi:type="dcterms:W3CDTF">2017-06-07T05:59:05Z</dcterms:modified>
  <cp:category/>
  <cp:version/>
  <cp:contentType/>
  <cp:contentStatus/>
</cp:coreProperties>
</file>