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<sst xmlns="http://schemas.openxmlformats.org/spreadsheetml/2006/main" count="201" uniqueCount="108">
  <si>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</si>
  <si>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</si>
  <si>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</si>
  <si>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</si>
  <si>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</si>
  <si>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</si>
  <si>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</si>
  <si>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</si>
  <si>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</si>
  <si>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</si>
  <si>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</si>
  <si>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</si>
  <si>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</si>
  <si>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</si>
  <si>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</si>
  <si>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</si>
  <si>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</si>
  <si>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</si>
  <si>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</si>
  <si>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</si>
  <si>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</si>
  <si>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</si>
  <si>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</si>
  <si>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</si>
  <si>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</si>
  <si>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</si>
  <si>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</si>
  <si>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</si>
  <si>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</si>
  <si>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</si>
  <si>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</si>
  <si>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</si>
  <si>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</si>
  <si>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</si>
  <si>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</si>
  <si>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</si>
  <si>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</si>
  <si>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</si>
  <si>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</si>
  <si>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</si>
  <si>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</si>
  <si>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</si>
  <si>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</si>
  <si>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</si>
  <si>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</si>
  <si>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</si>
  <si>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</si>
  <si>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</si>
  <si>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</si>
  <si>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</si>
  <si>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</si>
  <si>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</si>
  <si>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</si>
  <si>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</si>
  <si>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</si>
  <si>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</si>
  <si>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</si>
  <si>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</si>
  <si>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</si>
  <si>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</si>
  <si>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</si>
  <si>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</si>
  <si>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</si>
  <si>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</si>
  <si>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</si>
  <si>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</si>
  <si>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</si>
  <si>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</si>
  <si>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</si>
  <si>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</si>
  <si>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</si>
  <si>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</si>
  <si>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</si>
  <si>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</si>
  <si>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</si>
  <si>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</si>
  <si>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</si>
  <si>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</si>
  <si>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</si>
  <si>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</si>
  <si>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</si>
  <si>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</si>
  <si>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</si>
  <si>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</si>
  <si>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</si>
  <si>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</si>
  <si>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</si>
  <si>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</si>
  <si>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</si>
  <si>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</si>
  <si>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persoane juridice active</t>
  </si>
  <si>
    <t>TOTAL</t>
  </si>
  <si>
    <t>Nr. asociati/ actionari persoane fizice</t>
  </si>
  <si>
    <t>Distributia asociati/actionari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</si>
  <si>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</si>
  <si>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</si>
  <si>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</si>
  <si>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</si>
  <si>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Statistica persoanelor juridice active in functie de varsta asociatilor/actionarilor</t>
  </si>
  <si>
    <t>DENJUD</t>
  </si>
  <si>
    <t>NR_FIRME</t>
  </si>
  <si>
    <t>NR_ASOC_JUDET</t>
  </si>
  <si>
    <t>AS18</t>
  </si>
  <si>
    <t>AS30</t>
  </si>
  <si>
    <t>AS40</t>
  </si>
  <si>
    <t>AS50</t>
  </si>
  <si>
    <t>AS60</t>
  </si>
  <si>
    <t>la data de 31.10.2016</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</si>
</sst>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0" borderId="2" applyNumberFormat="0" applyFill="0" applyAlignment="0" applyProtection="0"/>
    <xf numFmtId="0" fontId="25" fillId="27" borderId="0" applyNumberFormat="0" applyBorder="0" applyAlignment="0" applyProtection="0"/>
    <xf numFmtId="0" fontId="26" fillId="26" borderId="3" applyNumberFormat="0" applyAlignment="0" applyProtection="0"/>
    <xf numFmtId="0" fontId="27" fillId="28" borderId="1" applyNumberFormat="0" applyAlignment="0" applyProtection="0"/>
    <xf numFmtId="166" fontId="0" fillId="0" borderId="0">
      <alignment/>
      <protection/>
    </xf>
    <xf numFmtId="45" fontId="0" fillId="0" borderId="0">
      <alignment/>
      <protection/>
    </xf>
    <xf numFmtId="0" fontId="28" fillId="29" borderId="0" applyNumberFormat="0" applyBorder="0" applyAlignment="0" applyProtection="0"/>
    <xf numFmtId="0" fontId="0" fillId="30"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1" borderId="9" applyNumberFormat="0" applyAlignment="0" applyProtection="0"/>
    <xf numFmtId="164" fontId="0" fillId="0" borderId="0">
      <alignment/>
      <protection/>
    </xf>
    <xf numFmtId="165" fontId="0" fillId="0" borderId="0">
      <alignment/>
      <protection/>
    </xf>
  </cellStyleXfs>
  <cellXfs count="32">
    <xf numFmtId="0" fontId="0" fillId="0" borderId="0" xfId="0" applyAlignment="1">
      <alignment/>
    </xf>
    <xf numFmtId="0" fontId="0" fillId="0" borderId="0" xfId="0" applyFont="1" applyAlignment="1">
      <alignment/>
    </xf>
    <xf numFmtId="0" fontId="0" fillId="0" borderId="0" xfId="0" applyAlignment="1">
      <alignment wrapText="1"/>
    </xf>
    <xf numFmtId="0" fontId="1" fillId="0" borderId="0" xfId="0" applyFont="1" applyAlignment="1">
      <alignment/>
    </xf>
    <xf numFmtId="0" fontId="0" fillId="0" borderId="10" xfId="0" applyFont="1" applyBorder="1" applyAlignment="1">
      <alignment/>
    </xf>
    <xf numFmtId="3" fontId="0" fillId="0" borderId="10" xfId="0" applyNumberFormat="1" applyFont="1" applyBorder="1" applyAlignment="1">
      <alignment wrapText="1"/>
    </xf>
    <xf numFmtId="0" fontId="1" fillId="0" borderId="10" xfId="0" applyFont="1" applyBorder="1" applyAlignment="1">
      <alignment/>
    </xf>
    <xf numFmtId="3" fontId="1" fillId="0" borderId="10" xfId="0" applyNumberFormat="1" applyFont="1" applyBorder="1" applyAlignment="1">
      <alignment wrapText="1"/>
    </xf>
    <xf numFmtId="3" fontId="1" fillId="0" borderId="10" xfId="0" applyNumberFormat="1" applyFont="1" applyBorder="1" applyAlignment="1">
      <alignment/>
    </xf>
    <xf numFmtId="0" fontId="1" fillId="32" borderId="10" xfId="0" applyFont="1" applyFill="1" applyBorder="1" applyAlignment="1">
      <alignment horizontal="center" vertical="center"/>
    </xf>
    <xf numFmtId="3" fontId="0"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4" fontId="0" fillId="0" borderId="10" xfId="0" applyNumberFormat="1" applyFont="1" applyBorder="1" applyAlignment="1">
      <alignment/>
    </xf>
    <xf numFmtId="4" fontId="1" fillId="0" borderId="10" xfId="0" applyNumberFormat="1" applyFont="1" applyBorder="1" applyAlignment="1">
      <alignment/>
    </xf>
    <xf numFmtId="0" fontId="0" fillId="32" borderId="0" xfId="0" applyFont="1" applyFill="1" applyAlignment="1">
      <alignment/>
    </xf>
    <xf numFmtId="0" fontId="0" fillId="0" borderId="0" xfId="0" applyFont="1" applyAlignment="1">
      <alignment/>
    </xf>
    <xf numFmtId="3" fontId="0" fillId="0" borderId="10" xfId="0" applyNumberFormat="1" applyFont="1" applyBorder="1" applyAlignment="1">
      <alignment/>
    </xf>
    <xf numFmtId="3" fontId="0" fillId="0" borderId="10" xfId="0" applyNumberFormat="1" applyFont="1" applyBorder="1" applyAlignment="1">
      <alignment wrapText="1"/>
    </xf>
    <xf numFmtId="3" fontId="0" fillId="0" borderId="0" xfId="0" applyNumberFormat="1" applyAlignment="1">
      <alignment/>
    </xf>
    <xf numFmtId="0" fontId="1" fillId="32" borderId="11" xfId="0" applyFont="1" applyFill="1" applyBorder="1" applyAlignment="1">
      <alignment horizontal="center" vertical="center" wrapText="1"/>
    </xf>
    <xf numFmtId="0" fontId="1" fillId="32" borderId="12"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0" borderId="0" xfId="0" applyFont="1" applyAlignment="1">
      <alignment horizontal="center"/>
    </xf>
    <xf numFmtId="0" fontId="1" fillId="32" borderId="11" xfId="0" applyNumberFormat="1" applyFont="1" applyFill="1" applyBorder="1" applyAlignment="1">
      <alignment horizontal="center" vertical="center" wrapText="1"/>
    </xf>
    <xf numFmtId="0" fontId="1" fillId="32" borderId="12" xfId="0" applyNumberFormat="1" applyFont="1" applyFill="1" applyBorder="1" applyAlignment="1">
      <alignment horizontal="center" vertical="center" wrapText="1"/>
    </xf>
    <xf numFmtId="0" fontId="1" fillId="32" borderId="13" xfId="0" applyNumberFormat="1" applyFont="1" applyFill="1" applyBorder="1" applyAlignment="1">
      <alignment horizontal="center" vertical="center" wrapText="1"/>
    </xf>
    <xf numFmtId="0" fontId="1" fillId="32" borderId="10" xfId="0" applyFont="1" applyFill="1" applyBorder="1" applyAlignment="1">
      <alignment horizontal="center" vertical="center"/>
    </xf>
    <xf numFmtId="0" fontId="2" fillId="0" borderId="14" xfId="0" applyFont="1" applyBorder="1" applyAlignment="1">
      <alignment horizontal="left" vertical="top" wrapText="1"/>
    </xf>
    <xf numFmtId="0" fontId="1" fillId="32" borderId="11" xfId="0" applyFont="1" applyFill="1" applyBorder="1" applyAlignment="1">
      <alignment horizontal="center" vertical="center"/>
    </xf>
    <xf numFmtId="0" fontId="1" fillId="32" borderId="12" xfId="0" applyFont="1" applyFill="1" applyBorder="1" applyAlignment="1">
      <alignment horizontal="center" vertical="center"/>
    </xf>
    <xf numFmtId="0" fontId="1" fillId="32" borderId="13"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Ieșire" xfId="43"/>
    <cellStyle name="Intrare" xfId="44"/>
    <cellStyle name="Currency" xfId="45"/>
    <cellStyle name="Currency [0]" xfId="46"/>
    <cellStyle name="Neutru" xfId="47"/>
    <cellStyle name="Notă" xfId="48"/>
    <cellStyle name="Percent" xfId="49"/>
    <cellStyle name="Text avertisment" xfId="50"/>
    <cellStyle name="Text explicativ" xfId="51"/>
    <cellStyle name="Titlu" xfId="52"/>
    <cellStyle name="Titlu 1" xfId="53"/>
    <cellStyle name="Titlu 2" xfId="54"/>
    <cellStyle name="Titlu 3" xfId="55"/>
    <cellStyle name="Titlu 4" xfId="56"/>
    <cellStyle name="Total" xfId="57"/>
    <cellStyle name="Verificare celulă" xfId="58"/>
    <cellStyle name="Comma" xfId="59"/>
    <cellStyle name="Comma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12</xdr:row>
      <xdr:rowOff>9525</xdr:rowOff>
    </xdr:from>
    <xdr:to>
      <xdr:col>12</xdr:col>
      <xdr:colOff>142875</xdr:colOff>
      <xdr:row>42</xdr:row>
      <xdr:rowOff>66675</xdr:rowOff>
    </xdr:to>
    <xdr:sp fLocksText="0">
      <xdr:nvSpPr>
        <xdr:cNvPr id="1" name="TextBox 2" descr="sigla_registrului_comertului_curbe"/>
        <xdr:cNvSpPr txBox="1">
          <a:spLocks noChangeAspect="1" noChangeArrowheads="1"/>
        </xdr:cNvSpPr>
      </xdr:nvSpPr>
      <xdr:spPr>
        <a:xfrm>
          <a:off x="2133600" y="1885950"/>
          <a:ext cx="59436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51"/>
  <sheetViews>
    <sheetView tabSelected="1" zoomScalePageLayoutView="0" workbookViewId="0" topLeftCell="B1">
      <selection activeCell="B1" sqref="B1:N1"/>
    </sheetView>
  </sheetViews>
  <sheetFormatPr defaultColWidth="9.140625" defaultRowHeight="12.75"/>
  <cols>
    <col min="1" max="1" width="0" style="0" hidden="1" customWidth="1"/>
    <col min="2" max="2" width="13.57421875" style="0" customWidth="1"/>
    <col min="3" max="3" width="17.421875" style="2" customWidth="1"/>
    <col min="4" max="4" width="15.140625" style="2" customWidth="1"/>
    <col min="5" max="6" width="9.00390625" style="0" customWidth="1"/>
    <col min="13" max="13" width="11.421875" style="0" customWidth="1"/>
    <col min="14" max="14" width="10.00390625" style="0" customWidth="1"/>
  </cols>
  <sheetData>
    <row r="1" spans="2:14" ht="12.75">
      <c r="B1" s="23" t="s">
        <v>98</v>
      </c>
      <c r="C1" s="23"/>
      <c r="D1" s="23"/>
      <c r="E1" s="23"/>
      <c r="F1" s="23"/>
      <c r="G1" s="23"/>
      <c r="H1" s="23"/>
      <c r="I1" s="23"/>
      <c r="J1" s="23"/>
      <c r="K1" s="23"/>
      <c r="L1" s="23"/>
      <c r="M1" s="23"/>
      <c r="N1" s="23"/>
    </row>
    <row r="2" spans="2:14" ht="12.75">
      <c r="B2" s="23" t="s">
        <v>107</v>
      </c>
      <c r="C2" s="23"/>
      <c r="D2" s="23"/>
      <c r="E2" s="23"/>
      <c r="F2" s="23"/>
      <c r="G2" s="23"/>
      <c r="H2" s="23"/>
      <c r="I2" s="23"/>
      <c r="J2" s="23"/>
      <c r="K2" s="23"/>
      <c r="L2" s="23"/>
      <c r="M2" s="23"/>
      <c r="N2" s="23"/>
    </row>
    <row r="3" ht="12" customHeight="1">
      <c r="B3" s="3"/>
    </row>
    <row r="4" spans="2:14" s="11" customFormat="1" ht="18" customHeight="1">
      <c r="B4" s="29" t="s">
        <v>85</v>
      </c>
      <c r="C4" s="20" t="s">
        <v>90</v>
      </c>
      <c r="D4" s="24" t="s">
        <v>92</v>
      </c>
      <c r="E4" s="27" t="s">
        <v>93</v>
      </c>
      <c r="F4" s="27"/>
      <c r="G4" s="27"/>
      <c r="H4" s="27"/>
      <c r="I4" s="27"/>
      <c r="J4" s="27"/>
      <c r="K4" s="27"/>
      <c r="L4" s="27"/>
      <c r="M4" s="27"/>
      <c r="N4" s="27"/>
    </row>
    <row r="5" spans="2:14" s="11" customFormat="1" ht="15.75" customHeight="1">
      <c r="B5" s="30"/>
      <c r="C5" s="21"/>
      <c r="D5" s="25"/>
      <c r="E5" s="27" t="s">
        <v>96</v>
      </c>
      <c r="F5" s="27"/>
      <c r="G5" s="27" t="s">
        <v>86</v>
      </c>
      <c r="H5" s="27"/>
      <c r="I5" s="27" t="s">
        <v>87</v>
      </c>
      <c r="J5" s="27"/>
      <c r="K5" s="27" t="s">
        <v>88</v>
      </c>
      <c r="L5" s="27"/>
      <c r="M5" s="27" t="s">
        <v>89</v>
      </c>
      <c r="N5" s="27"/>
    </row>
    <row r="6" spans="1:14" s="11" customFormat="1" ht="12.75" customHeight="1" hidden="1">
      <c r="A6" s="12" t="s">
        <v>39</v>
      </c>
      <c r="B6" s="30"/>
      <c r="C6" s="21"/>
      <c r="D6" s="25"/>
      <c r="E6" s="9"/>
      <c r="F6" s="9"/>
      <c r="G6" s="9"/>
      <c r="H6" s="9"/>
      <c r="I6" s="9"/>
      <c r="J6" s="9"/>
      <c r="K6" s="9"/>
      <c r="L6" s="9"/>
      <c r="M6" s="9"/>
      <c r="N6" s="9"/>
    </row>
    <row r="7" spans="1:14" s="11" customFormat="1" ht="12.75">
      <c r="A7" s="12"/>
      <c r="B7" s="31"/>
      <c r="C7" s="22"/>
      <c r="D7" s="26"/>
      <c r="E7" s="9" t="s">
        <v>94</v>
      </c>
      <c r="F7" s="9" t="s">
        <v>95</v>
      </c>
      <c r="G7" s="9" t="s">
        <v>94</v>
      </c>
      <c r="H7" s="9" t="s">
        <v>95</v>
      </c>
      <c r="I7" s="9" t="s">
        <v>94</v>
      </c>
      <c r="J7" s="9" t="s">
        <v>95</v>
      </c>
      <c r="K7" s="9" t="s">
        <v>94</v>
      </c>
      <c r="L7" s="9" t="s">
        <v>95</v>
      </c>
      <c r="M7" s="9" t="s">
        <v>94</v>
      </c>
      <c r="N7" s="9" t="s">
        <v>95</v>
      </c>
    </row>
    <row r="8" spans="1:17" ht="12.75">
      <c r="A8" s="1" t="s">
        <v>66</v>
      </c>
      <c r="B8" s="4" t="s">
        <v>7</v>
      </c>
      <c r="C8" s="18">
        <f>man!C2</f>
        <v>11551</v>
      </c>
      <c r="D8" s="5">
        <f>E8+G8+I8+K8+M8</f>
        <v>19574</v>
      </c>
      <c r="E8" s="10">
        <f>man!E2</f>
        <v>1905</v>
      </c>
      <c r="F8" s="13">
        <f>E8/D8*100</f>
        <v>9.732297946255237</v>
      </c>
      <c r="G8" s="10">
        <f>man!F2</f>
        <v>5230</v>
      </c>
      <c r="H8" s="13">
        <f>G8/D8*100</f>
        <v>26.719117196280777</v>
      </c>
      <c r="I8" s="17">
        <f>man!G2</f>
        <v>5772</v>
      </c>
      <c r="J8" s="13">
        <f>I8/D8*100</f>
        <v>29.488096454480434</v>
      </c>
      <c r="K8" s="10">
        <f>man!H2</f>
        <v>3533</v>
      </c>
      <c r="L8" s="13">
        <f>K8/D8*100</f>
        <v>18.04945335649331</v>
      </c>
      <c r="M8" s="10">
        <f>man!I2</f>
        <v>3134</v>
      </c>
      <c r="N8" s="13">
        <f>M8/D8*100</f>
        <v>16.011035046490242</v>
      </c>
      <c r="Q8" s="19"/>
    </row>
    <row r="9" spans="1:17" ht="12.75">
      <c r="A9" s="1" t="s">
        <v>47</v>
      </c>
      <c r="B9" s="4" t="s">
        <v>11</v>
      </c>
      <c r="C9" s="18">
        <f>man!C3</f>
        <v>16360</v>
      </c>
      <c r="D9" s="5">
        <f aca="true" t="shared" si="0" ref="D9:D49">E9+G9+I9+K9+M9</f>
        <v>25440</v>
      </c>
      <c r="E9" s="10">
        <f>man!E3</f>
        <v>2266</v>
      </c>
      <c r="F9" s="13">
        <f aca="true" t="shared" si="1" ref="F9:F50">E9/D9*100</f>
        <v>8.907232704402515</v>
      </c>
      <c r="G9" s="10">
        <f>man!F3</f>
        <v>6364</v>
      </c>
      <c r="H9" s="13">
        <f aca="true" t="shared" si="2" ref="H9:H50">G9/D9*100</f>
        <v>25.015723270440255</v>
      </c>
      <c r="I9" s="17">
        <f>man!G3</f>
        <v>7748</v>
      </c>
      <c r="J9" s="13">
        <f aca="true" t="shared" si="3" ref="J9:J50">I9/D9*100</f>
        <v>30.455974842767297</v>
      </c>
      <c r="K9" s="10">
        <f>man!H3</f>
        <v>4684</v>
      </c>
      <c r="L9" s="13">
        <f aca="true" t="shared" si="4" ref="L9:L50">K9/D9*100</f>
        <v>18.41194968553459</v>
      </c>
      <c r="M9" s="10">
        <f>man!I3</f>
        <v>4378</v>
      </c>
      <c r="N9" s="13">
        <f aca="true" t="shared" si="5" ref="N9:N50">M9/D9*100</f>
        <v>17.209119496855347</v>
      </c>
      <c r="Q9" s="19"/>
    </row>
    <row r="10" spans="1:17" ht="12.75">
      <c r="A10" s="1" t="s">
        <v>58</v>
      </c>
      <c r="B10" s="4" t="s">
        <v>13</v>
      </c>
      <c r="C10" s="18">
        <f>man!C4</f>
        <v>22429</v>
      </c>
      <c r="D10" s="5">
        <f t="shared" si="0"/>
        <v>33747</v>
      </c>
      <c r="E10" s="10">
        <f>man!E4</f>
        <v>3276</v>
      </c>
      <c r="F10" s="13">
        <f t="shared" si="1"/>
        <v>9.70752955818295</v>
      </c>
      <c r="G10" s="10">
        <f>man!F4</f>
        <v>8911</v>
      </c>
      <c r="H10" s="13">
        <f t="shared" si="2"/>
        <v>26.405310101638662</v>
      </c>
      <c r="I10" s="17">
        <f>man!G4</f>
        <v>10011</v>
      </c>
      <c r="J10" s="13">
        <f t="shared" si="3"/>
        <v>29.664859098586543</v>
      </c>
      <c r="K10" s="10">
        <f>man!H4</f>
        <v>6024</v>
      </c>
      <c r="L10" s="13">
        <f t="shared" si="4"/>
        <v>17.85047559783092</v>
      </c>
      <c r="M10" s="10">
        <f>man!I4</f>
        <v>5525</v>
      </c>
      <c r="N10" s="13">
        <f t="shared" si="5"/>
        <v>16.371825643760925</v>
      </c>
      <c r="Q10" s="19"/>
    </row>
    <row r="11" spans="1:17" ht="12.75">
      <c r="A11" s="1" t="s">
        <v>2</v>
      </c>
      <c r="B11" s="4" t="s">
        <v>62</v>
      </c>
      <c r="C11" s="18">
        <f>man!C5</f>
        <v>16324</v>
      </c>
      <c r="D11" s="5">
        <f t="shared" si="0"/>
        <v>24899</v>
      </c>
      <c r="E11" s="10">
        <f>man!E5</f>
        <v>2529</v>
      </c>
      <c r="F11" s="13">
        <f t="shared" si="1"/>
        <v>10.157034419052973</v>
      </c>
      <c r="G11" s="10">
        <f>man!F5</f>
        <v>6241</v>
      </c>
      <c r="H11" s="13">
        <f t="shared" si="2"/>
        <v>25.06526366520744</v>
      </c>
      <c r="I11" s="17">
        <f>man!G5</f>
        <v>7451</v>
      </c>
      <c r="J11" s="13">
        <f t="shared" si="3"/>
        <v>29.924896582192055</v>
      </c>
      <c r="K11" s="10">
        <f>man!H5</f>
        <v>4768</v>
      </c>
      <c r="L11" s="13">
        <f t="shared" si="4"/>
        <v>19.14936342825013</v>
      </c>
      <c r="M11" s="10">
        <f>man!I5</f>
        <v>3910</v>
      </c>
      <c r="N11" s="13">
        <f t="shared" si="5"/>
        <v>15.703441905297403</v>
      </c>
      <c r="Q11" s="19"/>
    </row>
    <row r="12" spans="1:17" ht="12.75">
      <c r="A12" s="1" t="s">
        <v>1</v>
      </c>
      <c r="B12" s="4" t="s">
        <v>60</v>
      </c>
      <c r="C12" s="18">
        <f>man!C6</f>
        <v>27055</v>
      </c>
      <c r="D12" s="5">
        <f t="shared" si="0"/>
        <v>41868</v>
      </c>
      <c r="E12" s="10">
        <f>man!E6</f>
        <v>4000</v>
      </c>
      <c r="F12" s="13">
        <f t="shared" si="1"/>
        <v>9.553835865099837</v>
      </c>
      <c r="G12" s="10">
        <f>man!F6</f>
        <v>10915</v>
      </c>
      <c r="H12" s="13">
        <f t="shared" si="2"/>
        <v>26.070029616891183</v>
      </c>
      <c r="I12" s="17">
        <f>man!G6</f>
        <v>13079</v>
      </c>
      <c r="J12" s="13">
        <f t="shared" si="3"/>
        <v>31.238654819910195</v>
      </c>
      <c r="K12" s="10">
        <f>man!H6</f>
        <v>7725</v>
      </c>
      <c r="L12" s="13">
        <f t="shared" si="4"/>
        <v>18.45084551447406</v>
      </c>
      <c r="M12" s="10">
        <f>man!I6</f>
        <v>6149</v>
      </c>
      <c r="N12" s="13">
        <f t="shared" si="5"/>
        <v>14.686634183624726</v>
      </c>
      <c r="Q12" s="19"/>
    </row>
    <row r="13" spans="1:17" ht="12.75">
      <c r="A13" s="1" t="s">
        <v>21</v>
      </c>
      <c r="B13" s="4" t="s">
        <v>70</v>
      </c>
      <c r="C13" s="18">
        <f>man!C7</f>
        <v>8933</v>
      </c>
      <c r="D13" s="5">
        <f t="shared" si="0"/>
        <v>14052</v>
      </c>
      <c r="E13" s="10">
        <f>man!E7</f>
        <v>1578</v>
      </c>
      <c r="F13" s="13">
        <f t="shared" si="1"/>
        <v>11.229718189581554</v>
      </c>
      <c r="G13" s="10">
        <f>man!F7</f>
        <v>3644</v>
      </c>
      <c r="H13" s="13">
        <f t="shared" si="2"/>
        <v>25.932251636777682</v>
      </c>
      <c r="I13" s="17">
        <f>man!G7</f>
        <v>4022</v>
      </c>
      <c r="J13" s="13">
        <f t="shared" si="3"/>
        <v>28.622260176487334</v>
      </c>
      <c r="K13" s="10">
        <f>man!H7</f>
        <v>2578</v>
      </c>
      <c r="L13" s="13">
        <f t="shared" si="4"/>
        <v>18.34614289780814</v>
      </c>
      <c r="M13" s="10">
        <f>man!I7</f>
        <v>2230</v>
      </c>
      <c r="N13" s="13">
        <f t="shared" si="5"/>
        <v>15.869627099345287</v>
      </c>
      <c r="Q13" s="19"/>
    </row>
    <row r="14" spans="1:17" ht="12.75">
      <c r="A14" s="1" t="s">
        <v>18</v>
      </c>
      <c r="B14" s="4" t="s">
        <v>37</v>
      </c>
      <c r="C14" s="18">
        <f>man!C8</f>
        <v>6475</v>
      </c>
      <c r="D14" s="5">
        <f t="shared" si="0"/>
        <v>9698</v>
      </c>
      <c r="E14" s="10">
        <f>man!E8</f>
        <v>869</v>
      </c>
      <c r="F14" s="13">
        <f t="shared" si="1"/>
        <v>8.960610435141266</v>
      </c>
      <c r="G14" s="10">
        <f>man!F8</f>
        <v>2377</v>
      </c>
      <c r="H14" s="13">
        <f t="shared" si="2"/>
        <v>24.51020829036915</v>
      </c>
      <c r="I14" s="17">
        <f>man!G8</f>
        <v>3007</v>
      </c>
      <c r="J14" s="13">
        <f t="shared" si="3"/>
        <v>31.006393070736234</v>
      </c>
      <c r="K14" s="10">
        <f>man!H8</f>
        <v>1827</v>
      </c>
      <c r="L14" s="13">
        <f t="shared" si="4"/>
        <v>18.83893586306455</v>
      </c>
      <c r="M14" s="10">
        <f>man!I8</f>
        <v>1618</v>
      </c>
      <c r="N14" s="13">
        <f t="shared" si="5"/>
        <v>16.6838523406888</v>
      </c>
      <c r="Q14" s="19"/>
    </row>
    <row r="15" spans="1:17" ht="12.75">
      <c r="A15" s="1" t="s">
        <v>22</v>
      </c>
      <c r="B15" s="4" t="s">
        <v>74</v>
      </c>
      <c r="C15" s="18">
        <f>man!C9</f>
        <v>26738</v>
      </c>
      <c r="D15" s="5">
        <f t="shared" si="0"/>
        <v>39828</v>
      </c>
      <c r="E15" s="10">
        <f>man!E9</f>
        <v>3265</v>
      </c>
      <c r="F15" s="13">
        <f t="shared" si="1"/>
        <v>8.197750326403536</v>
      </c>
      <c r="G15" s="10">
        <f>man!F9</f>
        <v>11193</v>
      </c>
      <c r="H15" s="13">
        <f t="shared" si="2"/>
        <v>28.1033443808376</v>
      </c>
      <c r="I15" s="17">
        <f>man!G9</f>
        <v>11960</v>
      </c>
      <c r="J15" s="13">
        <f t="shared" si="3"/>
        <v>30.029125238525662</v>
      </c>
      <c r="K15" s="10">
        <f>man!H9</f>
        <v>6743</v>
      </c>
      <c r="L15" s="13">
        <f t="shared" si="4"/>
        <v>16.930300291252383</v>
      </c>
      <c r="M15" s="10">
        <f>man!I9</f>
        <v>6667</v>
      </c>
      <c r="N15" s="13">
        <f t="shared" si="5"/>
        <v>16.739479762980817</v>
      </c>
      <c r="Q15" s="19"/>
    </row>
    <row r="16" spans="1:17" ht="12.75">
      <c r="A16" s="1" t="s">
        <v>24</v>
      </c>
      <c r="B16" s="4" t="s">
        <v>71</v>
      </c>
      <c r="C16" s="18">
        <f>man!C10</f>
        <v>9088</v>
      </c>
      <c r="D16" s="5">
        <f t="shared" si="0"/>
        <v>13203</v>
      </c>
      <c r="E16" s="10">
        <f>man!E10</f>
        <v>1100</v>
      </c>
      <c r="F16" s="13">
        <f t="shared" si="1"/>
        <v>8.331439824282361</v>
      </c>
      <c r="G16" s="10">
        <f>man!F10</f>
        <v>3027</v>
      </c>
      <c r="H16" s="13">
        <f t="shared" si="2"/>
        <v>22.926607589184275</v>
      </c>
      <c r="I16" s="17">
        <f>man!G10</f>
        <v>4127</v>
      </c>
      <c r="J16" s="13">
        <f t="shared" si="3"/>
        <v>31.258047413466638</v>
      </c>
      <c r="K16" s="10">
        <f>man!H10</f>
        <v>2566</v>
      </c>
      <c r="L16" s="13">
        <f t="shared" si="4"/>
        <v>19.43497689918958</v>
      </c>
      <c r="M16" s="10">
        <f>man!I10</f>
        <v>2383</v>
      </c>
      <c r="N16" s="13">
        <f t="shared" si="5"/>
        <v>18.04892827387715</v>
      </c>
      <c r="Q16" s="19"/>
    </row>
    <row r="17" spans="1:17" ht="12.75">
      <c r="A17" s="1" t="s">
        <v>30</v>
      </c>
      <c r="B17" s="4" t="s">
        <v>45</v>
      </c>
      <c r="C17" s="18">
        <f>man!C11</f>
        <v>190750</v>
      </c>
      <c r="D17" s="5">
        <f t="shared" si="0"/>
        <v>292555</v>
      </c>
      <c r="E17" s="10">
        <f>man!E11</f>
        <v>27310</v>
      </c>
      <c r="F17" s="13">
        <f t="shared" si="1"/>
        <v>9.334996838201363</v>
      </c>
      <c r="G17" s="10">
        <f>man!F11</f>
        <v>84293</v>
      </c>
      <c r="H17" s="13">
        <f t="shared" si="2"/>
        <v>28.812701885115622</v>
      </c>
      <c r="I17" s="17">
        <f>man!G11</f>
        <v>91459</v>
      </c>
      <c r="J17" s="13">
        <f t="shared" si="3"/>
        <v>31.262155833945755</v>
      </c>
      <c r="K17" s="10">
        <f>man!H11</f>
        <v>46116</v>
      </c>
      <c r="L17" s="13">
        <f t="shared" si="4"/>
        <v>15.763189827553795</v>
      </c>
      <c r="M17" s="10">
        <f>man!I11</f>
        <v>43377</v>
      </c>
      <c r="N17" s="13">
        <f t="shared" si="5"/>
        <v>14.82695561518347</v>
      </c>
      <c r="Q17" s="19"/>
    </row>
    <row r="18" spans="1:17" ht="12.75">
      <c r="A18" s="1" t="s">
        <v>77</v>
      </c>
      <c r="B18" s="4" t="s">
        <v>16</v>
      </c>
      <c r="C18" s="18">
        <f>man!C12</f>
        <v>13149</v>
      </c>
      <c r="D18" s="5">
        <f t="shared" si="0"/>
        <v>18458</v>
      </c>
      <c r="E18" s="10">
        <f>man!E12</f>
        <v>1654</v>
      </c>
      <c r="F18" s="13">
        <f t="shared" si="1"/>
        <v>8.960884169465814</v>
      </c>
      <c r="G18" s="10">
        <f>man!F12</f>
        <v>4537</v>
      </c>
      <c r="H18" s="13">
        <f t="shared" si="2"/>
        <v>24.580127857839422</v>
      </c>
      <c r="I18" s="17">
        <f>man!G12</f>
        <v>5438</v>
      </c>
      <c r="J18" s="13">
        <f t="shared" si="3"/>
        <v>29.461480117022433</v>
      </c>
      <c r="K18" s="10">
        <f>man!H12</f>
        <v>3488</v>
      </c>
      <c r="L18" s="13">
        <f t="shared" si="4"/>
        <v>18.896955249756203</v>
      </c>
      <c r="M18" s="10">
        <f>man!I12</f>
        <v>3341</v>
      </c>
      <c r="N18" s="13">
        <f t="shared" si="5"/>
        <v>18.100552605916135</v>
      </c>
      <c r="Q18" s="19"/>
    </row>
    <row r="19" spans="1:17" ht="12.75">
      <c r="A19" s="1" t="s">
        <v>64</v>
      </c>
      <c r="B19" s="4" t="s">
        <v>12</v>
      </c>
      <c r="C19" s="18">
        <f>man!C13</f>
        <v>7635</v>
      </c>
      <c r="D19" s="5">
        <f t="shared" si="0"/>
        <v>11974</v>
      </c>
      <c r="E19" s="10">
        <f>man!E13</f>
        <v>1193</v>
      </c>
      <c r="F19" s="13">
        <f t="shared" si="1"/>
        <v>9.963253716385502</v>
      </c>
      <c r="G19" s="10">
        <f>man!F13</f>
        <v>2963</v>
      </c>
      <c r="H19" s="13">
        <f t="shared" si="2"/>
        <v>24.745281443126775</v>
      </c>
      <c r="I19" s="17">
        <f>man!G13</f>
        <v>3435</v>
      </c>
      <c r="J19" s="13">
        <f t="shared" si="3"/>
        <v>28.687155503591118</v>
      </c>
      <c r="K19" s="10">
        <f>man!H13</f>
        <v>2400</v>
      </c>
      <c r="L19" s="13">
        <f t="shared" si="4"/>
        <v>20.04342742608986</v>
      </c>
      <c r="M19" s="10">
        <f>man!I13</f>
        <v>1983</v>
      </c>
      <c r="N19" s="13">
        <f t="shared" si="5"/>
        <v>16.56088191080675</v>
      </c>
      <c r="Q19" s="19"/>
    </row>
    <row r="20" spans="1:17" ht="12.75">
      <c r="A20" s="1" t="s">
        <v>38</v>
      </c>
      <c r="B20" s="4" t="s">
        <v>3</v>
      </c>
      <c r="C20" s="18">
        <f>man!C14</f>
        <v>6722</v>
      </c>
      <c r="D20" s="5">
        <f t="shared" si="0"/>
        <v>9828</v>
      </c>
      <c r="E20" s="10">
        <f>man!E14</f>
        <v>1011</v>
      </c>
      <c r="F20" s="13">
        <f t="shared" si="1"/>
        <v>10.286935286935286</v>
      </c>
      <c r="G20" s="10">
        <f>man!F14</f>
        <v>2372</v>
      </c>
      <c r="H20" s="13">
        <f t="shared" si="2"/>
        <v>24.135124135124137</v>
      </c>
      <c r="I20" s="17">
        <f>man!G14</f>
        <v>3018</v>
      </c>
      <c r="J20" s="13">
        <f t="shared" si="3"/>
        <v>30.70818070818071</v>
      </c>
      <c r="K20" s="10">
        <f>man!H14</f>
        <v>1799</v>
      </c>
      <c r="L20" s="13">
        <f t="shared" si="4"/>
        <v>18.304843304843306</v>
      </c>
      <c r="M20" s="10">
        <f>man!I14</f>
        <v>1628</v>
      </c>
      <c r="N20" s="13">
        <f t="shared" si="5"/>
        <v>16.564916564916565</v>
      </c>
      <c r="Q20" s="19"/>
    </row>
    <row r="21" spans="1:17" ht="12.75">
      <c r="A21" s="1" t="s">
        <v>51</v>
      </c>
      <c r="B21" s="4" t="s">
        <v>43</v>
      </c>
      <c r="C21" s="18">
        <f>man!C15</f>
        <v>43750</v>
      </c>
      <c r="D21" s="5">
        <f t="shared" si="0"/>
        <v>65276</v>
      </c>
      <c r="E21" s="10">
        <f>man!E15</f>
        <v>7224</v>
      </c>
      <c r="F21" s="13">
        <f t="shared" si="1"/>
        <v>11.066854586678106</v>
      </c>
      <c r="G21" s="10">
        <f>man!F15</f>
        <v>19892</v>
      </c>
      <c r="H21" s="13">
        <f t="shared" si="2"/>
        <v>30.473680985354495</v>
      </c>
      <c r="I21" s="17">
        <f>man!G15</f>
        <v>19424</v>
      </c>
      <c r="J21" s="13">
        <f t="shared" si="3"/>
        <v>29.756725289539798</v>
      </c>
      <c r="K21" s="10">
        <f>man!H15</f>
        <v>10384</v>
      </c>
      <c r="L21" s="13">
        <f t="shared" si="4"/>
        <v>15.907837490042281</v>
      </c>
      <c r="M21" s="10">
        <f>man!I15</f>
        <v>8352</v>
      </c>
      <c r="N21" s="13">
        <f t="shared" si="5"/>
        <v>12.794901648385318</v>
      </c>
      <c r="Q21" s="19"/>
    </row>
    <row r="22" spans="1:17" ht="12.75">
      <c r="A22" s="1" t="s">
        <v>23</v>
      </c>
      <c r="B22" s="4" t="s">
        <v>40</v>
      </c>
      <c r="C22" s="18">
        <f>man!C16</f>
        <v>33027</v>
      </c>
      <c r="D22" s="5">
        <f t="shared" si="0"/>
        <v>50387</v>
      </c>
      <c r="E22" s="10">
        <f>man!E16</f>
        <v>5206</v>
      </c>
      <c r="F22" s="13">
        <f t="shared" si="1"/>
        <v>10.332030087125647</v>
      </c>
      <c r="G22" s="10">
        <f>man!F16</f>
        <v>13714</v>
      </c>
      <c r="H22" s="13">
        <f t="shared" si="2"/>
        <v>27.21733780538631</v>
      </c>
      <c r="I22" s="17">
        <f>man!G16</f>
        <v>14841</v>
      </c>
      <c r="J22" s="13">
        <f t="shared" si="3"/>
        <v>29.45402583999841</v>
      </c>
      <c r="K22" s="10">
        <f>man!H16</f>
        <v>8838</v>
      </c>
      <c r="L22" s="13">
        <f t="shared" si="4"/>
        <v>17.540238553595174</v>
      </c>
      <c r="M22" s="10">
        <f>man!I16</f>
        <v>7788</v>
      </c>
      <c r="N22" s="13">
        <f t="shared" si="5"/>
        <v>15.456367713894457</v>
      </c>
      <c r="Q22" s="19"/>
    </row>
    <row r="23" spans="1:17" ht="12.75">
      <c r="A23" s="1" t="s">
        <v>53</v>
      </c>
      <c r="B23" s="4" t="s">
        <v>4</v>
      </c>
      <c r="C23" s="18">
        <f>man!C17</f>
        <v>4976</v>
      </c>
      <c r="D23" s="5">
        <f t="shared" si="0"/>
        <v>8609</v>
      </c>
      <c r="E23" s="10">
        <f>man!E17</f>
        <v>549</v>
      </c>
      <c r="F23" s="13">
        <f t="shared" si="1"/>
        <v>6.3770472761064</v>
      </c>
      <c r="G23" s="10">
        <f>man!F17</f>
        <v>1884</v>
      </c>
      <c r="H23" s="13">
        <f t="shared" si="2"/>
        <v>21.88407480543617</v>
      </c>
      <c r="I23" s="17">
        <f>man!G17</f>
        <v>2543</v>
      </c>
      <c r="J23" s="13">
        <f t="shared" si="3"/>
        <v>29.538854686955514</v>
      </c>
      <c r="K23" s="10">
        <f>man!H17</f>
        <v>1676</v>
      </c>
      <c r="L23" s="13">
        <f t="shared" si="4"/>
        <v>19.467998606109884</v>
      </c>
      <c r="M23" s="10">
        <f>man!I17</f>
        <v>1957</v>
      </c>
      <c r="N23" s="13">
        <f t="shared" si="5"/>
        <v>22.73202462539203</v>
      </c>
      <c r="Q23" s="19"/>
    </row>
    <row r="24" spans="1:17" ht="12.75">
      <c r="A24" s="1" t="s">
        <v>8</v>
      </c>
      <c r="B24" s="4" t="s">
        <v>36</v>
      </c>
      <c r="C24" s="18">
        <f>man!C18</f>
        <v>11451</v>
      </c>
      <c r="D24" s="5">
        <f t="shared" si="0"/>
        <v>17704</v>
      </c>
      <c r="E24" s="10">
        <f>man!E18</f>
        <v>1759</v>
      </c>
      <c r="F24" s="13">
        <f t="shared" si="1"/>
        <v>9.935607772254858</v>
      </c>
      <c r="G24" s="10">
        <f>man!F18</f>
        <v>4655</v>
      </c>
      <c r="H24" s="13">
        <f t="shared" si="2"/>
        <v>26.29349299593312</v>
      </c>
      <c r="I24" s="17">
        <f>man!G18</f>
        <v>5037</v>
      </c>
      <c r="J24" s="13">
        <f t="shared" si="3"/>
        <v>28.451197469498418</v>
      </c>
      <c r="K24" s="10">
        <f>man!H18</f>
        <v>3158</v>
      </c>
      <c r="L24" s="13">
        <f t="shared" si="4"/>
        <v>17.837776773610482</v>
      </c>
      <c r="M24" s="10">
        <f>man!I18</f>
        <v>3095</v>
      </c>
      <c r="N24" s="13">
        <f t="shared" si="5"/>
        <v>17.481924988703117</v>
      </c>
      <c r="Q24" s="19"/>
    </row>
    <row r="25" spans="1:17" ht="12.75">
      <c r="A25" s="1" t="s">
        <v>69</v>
      </c>
      <c r="B25" s="4" t="s">
        <v>42</v>
      </c>
      <c r="C25" s="18">
        <f>man!C19</f>
        <v>21562</v>
      </c>
      <c r="D25" s="5">
        <f t="shared" si="0"/>
        <v>31212</v>
      </c>
      <c r="E25" s="10">
        <f>man!E19</f>
        <v>3603</v>
      </c>
      <c r="F25" s="13">
        <f t="shared" si="1"/>
        <v>11.543637062668205</v>
      </c>
      <c r="G25" s="10">
        <f>man!F19</f>
        <v>8843</v>
      </c>
      <c r="H25" s="13">
        <f t="shared" si="2"/>
        <v>28.33205177495835</v>
      </c>
      <c r="I25" s="17">
        <f>man!G19</f>
        <v>9017</v>
      </c>
      <c r="J25" s="13">
        <f t="shared" si="3"/>
        <v>28.88952966807638</v>
      </c>
      <c r="K25" s="10">
        <f>man!H19</f>
        <v>5251</v>
      </c>
      <c r="L25" s="13">
        <f t="shared" si="4"/>
        <v>16.823657567602204</v>
      </c>
      <c r="M25" s="10">
        <f>man!I19</f>
        <v>4498</v>
      </c>
      <c r="N25" s="13">
        <f t="shared" si="5"/>
        <v>14.411123926694861</v>
      </c>
      <c r="Q25" s="19"/>
    </row>
    <row r="26" spans="1:17" ht="12.75">
      <c r="A26" s="1" t="s">
        <v>6</v>
      </c>
      <c r="B26" s="4" t="s">
        <v>57</v>
      </c>
      <c r="C26" s="18">
        <f>man!C20</f>
        <v>16161</v>
      </c>
      <c r="D26" s="5">
        <f t="shared" si="0"/>
        <v>23179</v>
      </c>
      <c r="E26" s="10">
        <f>man!E20</f>
        <v>2544</v>
      </c>
      <c r="F26" s="13">
        <f t="shared" si="1"/>
        <v>10.975451917684111</v>
      </c>
      <c r="G26" s="10">
        <f>man!F20</f>
        <v>6337</v>
      </c>
      <c r="H26" s="13">
        <f t="shared" si="2"/>
        <v>27.339402044954486</v>
      </c>
      <c r="I26" s="17">
        <f>man!G20</f>
        <v>7172</v>
      </c>
      <c r="J26" s="13">
        <f t="shared" si="3"/>
        <v>30.941800767936495</v>
      </c>
      <c r="K26" s="10">
        <f>man!H20</f>
        <v>3784</v>
      </c>
      <c r="L26" s="13">
        <f t="shared" si="4"/>
        <v>16.325121877561585</v>
      </c>
      <c r="M26" s="10">
        <f>man!I20</f>
        <v>3342</v>
      </c>
      <c r="N26" s="13">
        <f t="shared" si="5"/>
        <v>14.418223391863325</v>
      </c>
      <c r="Q26" s="19"/>
    </row>
    <row r="27" spans="1:17" ht="12.75">
      <c r="A27" s="1" t="s">
        <v>10</v>
      </c>
      <c r="B27" s="4" t="s">
        <v>65</v>
      </c>
      <c r="C27" s="18">
        <f>man!C21</f>
        <v>7367</v>
      </c>
      <c r="D27" s="5">
        <f t="shared" si="0"/>
        <v>10121</v>
      </c>
      <c r="E27" s="10">
        <f>man!E21</f>
        <v>1401</v>
      </c>
      <c r="F27" s="13">
        <f t="shared" si="1"/>
        <v>13.842505681256792</v>
      </c>
      <c r="G27" s="10">
        <f>man!F21</f>
        <v>2644</v>
      </c>
      <c r="H27" s="13">
        <f t="shared" si="2"/>
        <v>26.123900800316175</v>
      </c>
      <c r="I27" s="17">
        <f>man!G21</f>
        <v>2892</v>
      </c>
      <c r="J27" s="13">
        <f t="shared" si="3"/>
        <v>28.57425155617034</v>
      </c>
      <c r="K27" s="10">
        <f>man!H21</f>
        <v>1700</v>
      </c>
      <c r="L27" s="13">
        <f t="shared" si="4"/>
        <v>16.796759213516452</v>
      </c>
      <c r="M27" s="10">
        <f>man!I21</f>
        <v>1484</v>
      </c>
      <c r="N27" s="13">
        <f t="shared" si="5"/>
        <v>14.662582748740244</v>
      </c>
      <c r="Q27" s="19"/>
    </row>
    <row r="28" spans="1:17" ht="12.75">
      <c r="A28" s="1" t="s">
        <v>61</v>
      </c>
      <c r="B28" s="4" t="s">
        <v>25</v>
      </c>
      <c r="C28" s="18">
        <f>man!C22</f>
        <v>8445</v>
      </c>
      <c r="D28" s="5">
        <f t="shared" si="0"/>
        <v>11841</v>
      </c>
      <c r="E28" s="10">
        <f>man!E22</f>
        <v>1420</v>
      </c>
      <c r="F28" s="13">
        <f t="shared" si="1"/>
        <v>11.992230385947133</v>
      </c>
      <c r="G28" s="10">
        <f>man!F22</f>
        <v>3130</v>
      </c>
      <c r="H28" s="13">
        <f t="shared" si="2"/>
        <v>26.433578245080653</v>
      </c>
      <c r="I28" s="17">
        <f>man!G22</f>
        <v>3462</v>
      </c>
      <c r="J28" s="13">
        <f t="shared" si="3"/>
        <v>29.237395490245753</v>
      </c>
      <c r="K28" s="10">
        <f>man!H22</f>
        <v>2100</v>
      </c>
      <c r="L28" s="13">
        <f t="shared" si="4"/>
        <v>17.7349885989359</v>
      </c>
      <c r="M28" s="10">
        <f>man!I22</f>
        <v>1729</v>
      </c>
      <c r="N28" s="13">
        <f t="shared" si="5"/>
        <v>14.601807279790558</v>
      </c>
      <c r="Q28" s="19"/>
    </row>
    <row r="29" spans="1:17" ht="12.75">
      <c r="A29" s="1" t="s">
        <v>27</v>
      </c>
      <c r="B29" s="4" t="s">
        <v>41</v>
      </c>
      <c r="C29" s="18">
        <f>man!C23</f>
        <v>9358</v>
      </c>
      <c r="D29" s="5">
        <f t="shared" si="0"/>
        <v>16342</v>
      </c>
      <c r="E29" s="10">
        <f>man!E23</f>
        <v>982</v>
      </c>
      <c r="F29" s="13">
        <f t="shared" si="1"/>
        <v>6.009056419042957</v>
      </c>
      <c r="G29" s="10">
        <f>man!F23</f>
        <v>3803</v>
      </c>
      <c r="H29" s="13">
        <f t="shared" si="2"/>
        <v>23.27132541916534</v>
      </c>
      <c r="I29" s="17">
        <f>man!G23</f>
        <v>5286</v>
      </c>
      <c r="J29" s="13">
        <f t="shared" si="3"/>
        <v>32.34610206829029</v>
      </c>
      <c r="K29" s="10">
        <f>man!H23</f>
        <v>3144</v>
      </c>
      <c r="L29" s="13">
        <f t="shared" si="4"/>
        <v>19.238771264227143</v>
      </c>
      <c r="M29" s="10">
        <f>man!I23</f>
        <v>3127</v>
      </c>
      <c r="N29" s="13">
        <f t="shared" si="5"/>
        <v>19.134744829274265</v>
      </c>
      <c r="Q29" s="19"/>
    </row>
    <row r="30" spans="1:17" ht="12.75">
      <c r="A30" s="1" t="s">
        <v>46</v>
      </c>
      <c r="B30" s="4" t="s">
        <v>56</v>
      </c>
      <c r="C30" s="18">
        <f>man!C24</f>
        <v>14076</v>
      </c>
      <c r="D30" s="5">
        <f t="shared" si="0"/>
        <v>20740</v>
      </c>
      <c r="E30" s="10">
        <f>man!E24</f>
        <v>2174</v>
      </c>
      <c r="F30" s="13">
        <f t="shared" si="1"/>
        <v>10.482160077145613</v>
      </c>
      <c r="G30" s="10">
        <f>man!F24</f>
        <v>5066</v>
      </c>
      <c r="H30" s="13">
        <f t="shared" si="2"/>
        <v>24.42622950819672</v>
      </c>
      <c r="I30" s="17">
        <f>man!G24</f>
        <v>6530</v>
      </c>
      <c r="J30" s="13">
        <f t="shared" si="3"/>
        <v>31.485053037608484</v>
      </c>
      <c r="K30" s="10">
        <f>man!H24</f>
        <v>3852</v>
      </c>
      <c r="L30" s="13">
        <f t="shared" si="4"/>
        <v>18.57280617164899</v>
      </c>
      <c r="M30" s="10">
        <f>man!I24</f>
        <v>3118</v>
      </c>
      <c r="N30" s="13">
        <f t="shared" si="5"/>
        <v>15.033751205400192</v>
      </c>
      <c r="Q30" s="19"/>
    </row>
    <row r="31" spans="1:17" ht="12.75">
      <c r="A31" s="1" t="s">
        <v>5</v>
      </c>
      <c r="B31" s="4" t="s">
        <v>33</v>
      </c>
      <c r="C31" s="18">
        <f>man!C25</f>
        <v>5660</v>
      </c>
      <c r="D31" s="5">
        <f t="shared" si="0"/>
        <v>8361</v>
      </c>
      <c r="E31" s="10">
        <f>man!E25</f>
        <v>929</v>
      </c>
      <c r="F31" s="13">
        <f t="shared" si="1"/>
        <v>11.11111111111111</v>
      </c>
      <c r="G31" s="10">
        <f>man!F25</f>
        <v>1962</v>
      </c>
      <c r="H31" s="13">
        <f t="shared" si="2"/>
        <v>23.466092572658773</v>
      </c>
      <c r="I31" s="17">
        <f>man!G25</f>
        <v>2474</v>
      </c>
      <c r="J31" s="13">
        <f t="shared" si="3"/>
        <v>29.58976199019256</v>
      </c>
      <c r="K31" s="10">
        <f>man!H25</f>
        <v>1534</v>
      </c>
      <c r="L31" s="13">
        <f t="shared" si="4"/>
        <v>18.34708766893912</v>
      </c>
      <c r="M31" s="10">
        <f>man!I25</f>
        <v>1462</v>
      </c>
      <c r="N31" s="13">
        <f t="shared" si="5"/>
        <v>17.485946657098435</v>
      </c>
      <c r="Q31" s="19"/>
    </row>
    <row r="32" spans="1:17" ht="12.75">
      <c r="A32" s="1" t="s">
        <v>83</v>
      </c>
      <c r="B32" s="4" t="s">
        <v>44</v>
      </c>
      <c r="C32" s="18">
        <f>man!C26</f>
        <v>24686</v>
      </c>
      <c r="D32" s="5">
        <f t="shared" si="0"/>
        <v>37894</v>
      </c>
      <c r="E32" s="10">
        <f>man!E26</f>
        <v>4289</v>
      </c>
      <c r="F32" s="13">
        <f t="shared" si="1"/>
        <v>11.318414524726869</v>
      </c>
      <c r="G32" s="10">
        <f>man!F26</f>
        <v>11182</v>
      </c>
      <c r="H32" s="13">
        <f t="shared" si="2"/>
        <v>29.50862933445928</v>
      </c>
      <c r="I32" s="17">
        <f>man!G26</f>
        <v>11428</v>
      </c>
      <c r="J32" s="13">
        <f t="shared" si="3"/>
        <v>30.15780862405658</v>
      </c>
      <c r="K32" s="10">
        <f>man!H26</f>
        <v>5616</v>
      </c>
      <c r="L32" s="13">
        <f t="shared" si="4"/>
        <v>14.820288172270017</v>
      </c>
      <c r="M32" s="10">
        <f>man!I26</f>
        <v>5379</v>
      </c>
      <c r="N32" s="13">
        <f t="shared" si="5"/>
        <v>14.194859344487254</v>
      </c>
      <c r="Q32" s="19"/>
    </row>
    <row r="33" spans="1:17" ht="12.75">
      <c r="A33" s="1" t="s">
        <v>67</v>
      </c>
      <c r="B33" s="4" t="s">
        <v>50</v>
      </c>
      <c r="C33" s="18">
        <f>man!C27</f>
        <v>32407</v>
      </c>
      <c r="D33" s="5">
        <f t="shared" si="0"/>
        <v>49029</v>
      </c>
      <c r="E33" s="10">
        <f>man!E27</f>
        <v>5591</v>
      </c>
      <c r="F33" s="13">
        <f t="shared" si="1"/>
        <v>11.403455098003223</v>
      </c>
      <c r="G33" s="10">
        <f>man!F27</f>
        <v>15343</v>
      </c>
      <c r="H33" s="13">
        <f t="shared" si="2"/>
        <v>31.293724122458137</v>
      </c>
      <c r="I33" s="17">
        <f>man!G27</f>
        <v>15514</v>
      </c>
      <c r="J33" s="13">
        <f t="shared" si="3"/>
        <v>31.642497297517796</v>
      </c>
      <c r="K33" s="10">
        <f>man!H27</f>
        <v>6815</v>
      </c>
      <c r="L33" s="13">
        <f t="shared" si="4"/>
        <v>13.899936772114463</v>
      </c>
      <c r="M33" s="10">
        <f>man!I27</f>
        <v>5766</v>
      </c>
      <c r="N33" s="13">
        <f t="shared" si="5"/>
        <v>11.760386709906381</v>
      </c>
      <c r="Q33" s="19"/>
    </row>
    <row r="34" spans="1:17" ht="12.75">
      <c r="A34" s="1" t="s">
        <v>26</v>
      </c>
      <c r="B34" s="4" t="s">
        <v>34</v>
      </c>
      <c r="C34" s="18">
        <f>man!C28</f>
        <v>15394</v>
      </c>
      <c r="D34" s="5">
        <f t="shared" si="0"/>
        <v>23920</v>
      </c>
      <c r="E34" s="10">
        <f>man!E28</f>
        <v>2451</v>
      </c>
      <c r="F34" s="13">
        <f t="shared" si="1"/>
        <v>10.246655518394649</v>
      </c>
      <c r="G34" s="10">
        <f>man!F28</f>
        <v>6132</v>
      </c>
      <c r="H34" s="13">
        <f t="shared" si="2"/>
        <v>25.63545150501672</v>
      </c>
      <c r="I34" s="17">
        <f>man!G28</f>
        <v>7266</v>
      </c>
      <c r="J34" s="13">
        <f t="shared" si="3"/>
        <v>30.376254180602007</v>
      </c>
      <c r="K34" s="10">
        <f>man!H28</f>
        <v>4679</v>
      </c>
      <c r="L34" s="13">
        <f t="shared" si="4"/>
        <v>19.56103678929766</v>
      </c>
      <c r="M34" s="10">
        <f>man!I28</f>
        <v>3392</v>
      </c>
      <c r="N34" s="13">
        <f t="shared" si="5"/>
        <v>14.180602006688964</v>
      </c>
      <c r="Q34" s="19"/>
    </row>
    <row r="35" spans="1:17" ht="12.75">
      <c r="A35" s="1" t="s">
        <v>20</v>
      </c>
      <c r="B35" s="4" t="s">
        <v>15</v>
      </c>
      <c r="C35" s="18">
        <f>man!C29</f>
        <v>5510</v>
      </c>
      <c r="D35" s="5">
        <f t="shared" si="0"/>
        <v>7823</v>
      </c>
      <c r="E35" s="10">
        <f>man!E29</f>
        <v>832</v>
      </c>
      <c r="F35" s="13">
        <f t="shared" si="1"/>
        <v>10.635306148536367</v>
      </c>
      <c r="G35" s="10">
        <f>man!F29</f>
        <v>1945</v>
      </c>
      <c r="H35" s="13">
        <f t="shared" si="2"/>
        <v>24.862584686181773</v>
      </c>
      <c r="I35" s="17">
        <f>man!G29</f>
        <v>2239</v>
      </c>
      <c r="J35" s="13">
        <f t="shared" si="3"/>
        <v>28.62073373386169</v>
      </c>
      <c r="K35" s="10">
        <f>man!H29</f>
        <v>1505</v>
      </c>
      <c r="L35" s="13">
        <f t="shared" si="4"/>
        <v>19.238143934551964</v>
      </c>
      <c r="M35" s="10">
        <f>man!I29</f>
        <v>1302</v>
      </c>
      <c r="N35" s="13">
        <f t="shared" si="5"/>
        <v>16.64323149686821</v>
      </c>
      <c r="Q35" s="19"/>
    </row>
    <row r="36" spans="1:17" ht="12.75">
      <c r="A36" s="1" t="s">
        <v>82</v>
      </c>
      <c r="B36" s="4" t="s">
        <v>54</v>
      </c>
      <c r="C36" s="18">
        <f>man!C30</f>
        <v>17702</v>
      </c>
      <c r="D36" s="5">
        <f t="shared" si="0"/>
        <v>28106</v>
      </c>
      <c r="E36" s="10">
        <f>man!E30</f>
        <v>2397</v>
      </c>
      <c r="F36" s="13">
        <f t="shared" si="1"/>
        <v>8.528428093645484</v>
      </c>
      <c r="G36" s="10">
        <f>man!F30</f>
        <v>7070</v>
      </c>
      <c r="H36" s="13">
        <f t="shared" si="2"/>
        <v>25.15477122322636</v>
      </c>
      <c r="I36" s="17">
        <f>man!G30</f>
        <v>8818</v>
      </c>
      <c r="J36" s="13">
        <f t="shared" si="3"/>
        <v>31.374083825517683</v>
      </c>
      <c r="K36" s="10">
        <f>man!H30</f>
        <v>5399</v>
      </c>
      <c r="L36" s="13">
        <f t="shared" si="4"/>
        <v>19.209421475841456</v>
      </c>
      <c r="M36" s="10">
        <f>man!I30</f>
        <v>4422</v>
      </c>
      <c r="N36" s="13">
        <f t="shared" si="5"/>
        <v>15.733295381769016</v>
      </c>
      <c r="Q36" s="19"/>
    </row>
    <row r="37" spans="1:17" ht="12.75">
      <c r="A37" s="1" t="s">
        <v>32</v>
      </c>
      <c r="B37" s="4" t="s">
        <v>52</v>
      </c>
      <c r="C37" s="18">
        <f>man!C31</f>
        <v>12199</v>
      </c>
      <c r="D37" s="5">
        <f t="shared" si="0"/>
        <v>18174</v>
      </c>
      <c r="E37" s="10">
        <f>man!E31</f>
        <v>1699</v>
      </c>
      <c r="F37" s="13">
        <f t="shared" si="1"/>
        <v>9.348519863541323</v>
      </c>
      <c r="G37" s="10">
        <f>man!F31</f>
        <v>4426</v>
      </c>
      <c r="H37" s="13">
        <f t="shared" si="2"/>
        <v>24.353471992956973</v>
      </c>
      <c r="I37" s="17">
        <f>man!G31</f>
        <v>5498</v>
      </c>
      <c r="J37" s="13">
        <f t="shared" si="3"/>
        <v>30.252008363596346</v>
      </c>
      <c r="K37" s="10">
        <f>man!H31</f>
        <v>3442</v>
      </c>
      <c r="L37" s="13">
        <f t="shared" si="4"/>
        <v>18.939143831847694</v>
      </c>
      <c r="M37" s="10">
        <f>man!I31</f>
        <v>3109</v>
      </c>
      <c r="N37" s="13">
        <f t="shared" si="5"/>
        <v>17.106855948057664</v>
      </c>
      <c r="Q37" s="19"/>
    </row>
    <row r="38" spans="1:17" ht="12.75">
      <c r="A38" s="1" t="s">
        <v>0</v>
      </c>
      <c r="B38" s="4" t="s">
        <v>55</v>
      </c>
      <c r="C38" s="18">
        <f>man!C32</f>
        <v>10242</v>
      </c>
      <c r="D38" s="5">
        <f t="shared" si="0"/>
        <v>14712</v>
      </c>
      <c r="E38" s="10">
        <f>man!E32</f>
        <v>1582</v>
      </c>
      <c r="F38" s="13">
        <f t="shared" si="1"/>
        <v>10.753126699293095</v>
      </c>
      <c r="G38" s="10">
        <f>man!F32</f>
        <v>3930</v>
      </c>
      <c r="H38" s="13">
        <f t="shared" si="2"/>
        <v>26.71288743882545</v>
      </c>
      <c r="I38" s="17">
        <f>man!G32</f>
        <v>4036</v>
      </c>
      <c r="J38" s="13">
        <f t="shared" si="3"/>
        <v>27.433387710712342</v>
      </c>
      <c r="K38" s="10">
        <f>man!H32</f>
        <v>2779</v>
      </c>
      <c r="L38" s="13">
        <f t="shared" si="4"/>
        <v>18.889342033713973</v>
      </c>
      <c r="M38" s="10">
        <f>man!I32</f>
        <v>2385</v>
      </c>
      <c r="N38" s="13">
        <f t="shared" si="5"/>
        <v>16.21125611745514</v>
      </c>
      <c r="Q38" s="19"/>
    </row>
    <row r="39" spans="1:17" ht="12.75">
      <c r="A39" s="1" t="s">
        <v>72</v>
      </c>
      <c r="B39" s="4" t="s">
        <v>28</v>
      </c>
      <c r="C39" s="18">
        <f>man!C33</f>
        <v>24620</v>
      </c>
      <c r="D39" s="5">
        <f t="shared" si="0"/>
        <v>38161</v>
      </c>
      <c r="E39" s="10">
        <f>man!E33</f>
        <v>3307</v>
      </c>
      <c r="F39" s="13">
        <f t="shared" si="1"/>
        <v>8.665915463431253</v>
      </c>
      <c r="G39" s="10">
        <f>man!F33</f>
        <v>9458</v>
      </c>
      <c r="H39" s="13">
        <f t="shared" si="2"/>
        <v>24.78446581588533</v>
      </c>
      <c r="I39" s="17">
        <f>man!G33</f>
        <v>12301</v>
      </c>
      <c r="J39" s="13">
        <f t="shared" si="3"/>
        <v>32.23448022850554</v>
      </c>
      <c r="K39" s="10">
        <f>man!H33</f>
        <v>6885</v>
      </c>
      <c r="L39" s="13">
        <f t="shared" si="4"/>
        <v>18.04198003196981</v>
      </c>
      <c r="M39" s="10">
        <f>man!I33</f>
        <v>6210</v>
      </c>
      <c r="N39" s="13">
        <f t="shared" si="5"/>
        <v>16.273158460208066</v>
      </c>
      <c r="Q39" s="19"/>
    </row>
    <row r="40" spans="1:17" ht="12.75">
      <c r="A40" s="1" t="s">
        <v>49</v>
      </c>
      <c r="B40" s="4" t="s">
        <v>79</v>
      </c>
      <c r="C40" s="18">
        <f>man!C34</f>
        <v>10528</v>
      </c>
      <c r="D40" s="5">
        <f t="shared" si="0"/>
        <v>16205</v>
      </c>
      <c r="E40" s="10">
        <f>man!E34</f>
        <v>1675</v>
      </c>
      <c r="F40" s="13">
        <f t="shared" si="1"/>
        <v>10.336315951866707</v>
      </c>
      <c r="G40" s="10">
        <f>man!F34</f>
        <v>4102</v>
      </c>
      <c r="H40" s="13">
        <f t="shared" si="2"/>
        <v>25.31317494600432</v>
      </c>
      <c r="I40" s="17">
        <f>man!G34</f>
        <v>4806</v>
      </c>
      <c r="J40" s="13">
        <f t="shared" si="3"/>
        <v>29.657513113236654</v>
      </c>
      <c r="K40" s="10">
        <f>man!H34</f>
        <v>3155</v>
      </c>
      <c r="L40" s="13">
        <f t="shared" si="4"/>
        <v>19.46929959888923</v>
      </c>
      <c r="M40" s="10">
        <f>man!I34</f>
        <v>2467</v>
      </c>
      <c r="N40" s="13">
        <f t="shared" si="5"/>
        <v>15.223696390003086</v>
      </c>
      <c r="Q40" s="19"/>
    </row>
    <row r="41" spans="1:17" ht="12.75">
      <c r="A41" s="1" t="s">
        <v>76</v>
      </c>
      <c r="B41" s="4" t="s">
        <v>84</v>
      </c>
      <c r="C41" s="18">
        <f>man!C35</f>
        <v>6245</v>
      </c>
      <c r="D41" s="5">
        <f t="shared" si="0"/>
        <v>9576</v>
      </c>
      <c r="E41" s="10">
        <f>man!E35</f>
        <v>1104</v>
      </c>
      <c r="F41" s="13">
        <f t="shared" si="1"/>
        <v>11.528822055137844</v>
      </c>
      <c r="G41" s="10">
        <f>man!F35</f>
        <v>2426</v>
      </c>
      <c r="H41" s="13">
        <f t="shared" si="2"/>
        <v>25.334168755221388</v>
      </c>
      <c r="I41" s="17">
        <f>man!G35</f>
        <v>2931</v>
      </c>
      <c r="J41" s="13">
        <f t="shared" si="3"/>
        <v>30.607769423558896</v>
      </c>
      <c r="K41" s="10">
        <f>man!H35</f>
        <v>1770</v>
      </c>
      <c r="L41" s="13">
        <f t="shared" si="4"/>
        <v>18.483709273182956</v>
      </c>
      <c r="M41" s="10">
        <f>man!I35</f>
        <v>1345</v>
      </c>
      <c r="N41" s="13">
        <f t="shared" si="5"/>
        <v>14.045530492898914</v>
      </c>
      <c r="Q41" s="19"/>
    </row>
    <row r="42" spans="1:17" ht="12.75">
      <c r="A42" s="1" t="s">
        <v>9</v>
      </c>
      <c r="B42" s="4" t="s">
        <v>35</v>
      </c>
      <c r="C42" s="18">
        <f>man!C36</f>
        <v>14478</v>
      </c>
      <c r="D42" s="5">
        <f t="shared" si="0"/>
        <v>22020</v>
      </c>
      <c r="E42" s="10">
        <f>man!E36</f>
        <v>1986</v>
      </c>
      <c r="F42" s="13">
        <f t="shared" si="1"/>
        <v>9.01907356948229</v>
      </c>
      <c r="G42" s="10">
        <f>man!F36</f>
        <v>6120</v>
      </c>
      <c r="H42" s="13">
        <f t="shared" si="2"/>
        <v>27.79291553133515</v>
      </c>
      <c r="I42" s="17">
        <f>man!G36</f>
        <v>6572</v>
      </c>
      <c r="J42" s="13">
        <f t="shared" si="3"/>
        <v>29.845594913714805</v>
      </c>
      <c r="K42" s="10">
        <f>man!H36</f>
        <v>3929</v>
      </c>
      <c r="L42" s="13">
        <f t="shared" si="4"/>
        <v>17.842870118074476</v>
      </c>
      <c r="M42" s="10">
        <f>man!I36</f>
        <v>3413</v>
      </c>
      <c r="N42" s="13">
        <f t="shared" si="5"/>
        <v>15.49954586739328</v>
      </c>
      <c r="Q42" s="19"/>
    </row>
    <row r="43" spans="1:17" ht="12.75">
      <c r="A43" s="1" t="s">
        <v>73</v>
      </c>
      <c r="B43" s="4" t="s">
        <v>78</v>
      </c>
      <c r="C43" s="18">
        <f>man!C37</f>
        <v>15259</v>
      </c>
      <c r="D43" s="5">
        <f t="shared" si="0"/>
        <v>23545</v>
      </c>
      <c r="E43" s="10">
        <f>man!E37</f>
        <v>2527</v>
      </c>
      <c r="F43" s="13">
        <f t="shared" si="1"/>
        <v>10.732639626247611</v>
      </c>
      <c r="G43" s="10">
        <f>man!F37</f>
        <v>6178</v>
      </c>
      <c r="H43" s="13">
        <f t="shared" si="2"/>
        <v>26.239116585262263</v>
      </c>
      <c r="I43" s="17">
        <f>man!G37</f>
        <v>7101</v>
      </c>
      <c r="J43" s="13">
        <f t="shared" si="3"/>
        <v>30.15926948396687</v>
      </c>
      <c r="K43" s="10">
        <f>man!H37</f>
        <v>4111</v>
      </c>
      <c r="L43" s="13">
        <f t="shared" si="4"/>
        <v>17.46018262900828</v>
      </c>
      <c r="M43" s="10">
        <f>man!I37</f>
        <v>3628</v>
      </c>
      <c r="N43" s="13">
        <f t="shared" si="5"/>
        <v>15.408791675514971</v>
      </c>
      <c r="Q43" s="19"/>
    </row>
    <row r="44" spans="1:17" ht="12.75">
      <c r="A44" s="1" t="s">
        <v>29</v>
      </c>
      <c r="B44" s="4" t="s">
        <v>75</v>
      </c>
      <c r="C44" s="18">
        <f>man!C38</f>
        <v>8457</v>
      </c>
      <c r="D44" s="5">
        <f t="shared" si="0"/>
        <v>12536</v>
      </c>
      <c r="E44" s="10">
        <f>man!E38</f>
        <v>1253</v>
      </c>
      <c r="F44" s="13">
        <f t="shared" si="1"/>
        <v>9.995213784301212</v>
      </c>
      <c r="G44" s="10">
        <f>man!F38</f>
        <v>3124</v>
      </c>
      <c r="H44" s="13">
        <f t="shared" si="2"/>
        <v>24.92022973835354</v>
      </c>
      <c r="I44" s="17">
        <f>man!G38</f>
        <v>3624</v>
      </c>
      <c r="J44" s="13">
        <f t="shared" si="3"/>
        <v>28.90874282067645</v>
      </c>
      <c r="K44" s="10">
        <f>man!H38</f>
        <v>2110</v>
      </c>
      <c r="L44" s="13">
        <f t="shared" si="4"/>
        <v>16.83152520740268</v>
      </c>
      <c r="M44" s="10">
        <f>man!I38</f>
        <v>2425</v>
      </c>
      <c r="N44" s="13">
        <f t="shared" si="5"/>
        <v>19.344288449266113</v>
      </c>
      <c r="Q44" s="19"/>
    </row>
    <row r="45" spans="1:17" ht="12.75">
      <c r="A45" s="1" t="s">
        <v>68</v>
      </c>
      <c r="B45" s="4" t="s">
        <v>14</v>
      </c>
      <c r="C45" s="18">
        <f>man!C39</f>
        <v>37318</v>
      </c>
      <c r="D45" s="5">
        <f t="shared" si="0"/>
        <v>57505</v>
      </c>
      <c r="E45" s="10">
        <f>man!E39</f>
        <v>5247</v>
      </c>
      <c r="F45" s="13">
        <f t="shared" si="1"/>
        <v>9.12442396313364</v>
      </c>
      <c r="G45" s="10">
        <f>man!F39</f>
        <v>16026</v>
      </c>
      <c r="H45" s="13">
        <f t="shared" si="2"/>
        <v>27.868880966872446</v>
      </c>
      <c r="I45" s="17">
        <f>man!G39</f>
        <v>17183</v>
      </c>
      <c r="J45" s="13">
        <f t="shared" si="3"/>
        <v>29.880879923484915</v>
      </c>
      <c r="K45" s="10">
        <f>man!H39</f>
        <v>10303</v>
      </c>
      <c r="L45" s="13">
        <f t="shared" si="4"/>
        <v>17.916702895400398</v>
      </c>
      <c r="M45" s="10">
        <f>man!I39</f>
        <v>8746</v>
      </c>
      <c r="N45" s="13">
        <f t="shared" si="5"/>
        <v>15.2091122511086</v>
      </c>
      <c r="Q45" s="19"/>
    </row>
    <row r="46" spans="1:17" ht="12.75">
      <c r="A46" s="1" t="s">
        <v>19</v>
      </c>
      <c r="B46" s="4" t="s">
        <v>81</v>
      </c>
      <c r="C46" s="18">
        <f>man!C40</f>
        <v>6398</v>
      </c>
      <c r="D46" s="5">
        <f t="shared" si="0"/>
        <v>9642</v>
      </c>
      <c r="E46" s="10">
        <f>man!E40</f>
        <v>962</v>
      </c>
      <c r="F46" s="13">
        <f t="shared" si="1"/>
        <v>9.977183157021365</v>
      </c>
      <c r="G46" s="10">
        <f>man!F40</f>
        <v>2167</v>
      </c>
      <c r="H46" s="13">
        <f t="shared" si="2"/>
        <v>22.47459033395561</v>
      </c>
      <c r="I46" s="17">
        <f>man!G40</f>
        <v>2677</v>
      </c>
      <c r="J46" s="13">
        <f t="shared" si="3"/>
        <v>27.763949388093756</v>
      </c>
      <c r="K46" s="10">
        <f>man!H40</f>
        <v>2033</v>
      </c>
      <c r="L46" s="13">
        <f t="shared" si="4"/>
        <v>21.08483717071147</v>
      </c>
      <c r="M46" s="10">
        <f>man!I40</f>
        <v>1803</v>
      </c>
      <c r="N46" s="13">
        <f t="shared" si="5"/>
        <v>18.699439950217798</v>
      </c>
      <c r="Q46" s="19"/>
    </row>
    <row r="47" spans="1:17" ht="12.75">
      <c r="A47" s="1" t="s">
        <v>48</v>
      </c>
      <c r="B47" s="4" t="s">
        <v>17</v>
      </c>
      <c r="C47" s="18">
        <f>man!C41</f>
        <v>6438</v>
      </c>
      <c r="D47" s="5">
        <f t="shared" si="0"/>
        <v>9255</v>
      </c>
      <c r="E47" s="10">
        <f>man!E41</f>
        <v>962</v>
      </c>
      <c r="F47" s="13">
        <f t="shared" si="1"/>
        <v>10.394381415451107</v>
      </c>
      <c r="G47" s="10">
        <f>man!F41</f>
        <v>2291</v>
      </c>
      <c r="H47" s="13">
        <f t="shared" si="2"/>
        <v>24.754186925985955</v>
      </c>
      <c r="I47" s="17">
        <f>man!G41</f>
        <v>2783</v>
      </c>
      <c r="J47" s="13">
        <f t="shared" si="3"/>
        <v>30.070232306861154</v>
      </c>
      <c r="K47" s="10">
        <f>man!H41</f>
        <v>1830</v>
      </c>
      <c r="L47" s="13">
        <f t="shared" si="4"/>
        <v>19.773095623987032</v>
      </c>
      <c r="M47" s="10">
        <f>man!I41</f>
        <v>1389</v>
      </c>
      <c r="N47" s="13">
        <f t="shared" si="5"/>
        <v>15.00810372771475</v>
      </c>
      <c r="Q47" s="19"/>
    </row>
    <row r="48" spans="1:17" ht="12.75">
      <c r="A48" s="1" t="s">
        <v>59</v>
      </c>
      <c r="B48" s="4" t="s">
        <v>80</v>
      </c>
      <c r="C48" s="18">
        <f>man!C42</f>
        <v>9804</v>
      </c>
      <c r="D48" s="5">
        <f t="shared" si="0"/>
        <v>15194</v>
      </c>
      <c r="E48" s="10">
        <f>man!E42</f>
        <v>1462</v>
      </c>
      <c r="F48" s="13">
        <f t="shared" si="1"/>
        <v>9.622219297090957</v>
      </c>
      <c r="G48" s="10">
        <f>man!F42</f>
        <v>3854</v>
      </c>
      <c r="H48" s="13">
        <f t="shared" si="2"/>
        <v>25.365275766750035</v>
      </c>
      <c r="I48" s="17">
        <f>man!G42</f>
        <v>4385</v>
      </c>
      <c r="J48" s="13">
        <f t="shared" si="3"/>
        <v>28.86007634592602</v>
      </c>
      <c r="K48" s="10">
        <f>man!H42</f>
        <v>2930</v>
      </c>
      <c r="L48" s="13">
        <f t="shared" si="4"/>
        <v>19.283927866263</v>
      </c>
      <c r="M48" s="10">
        <f>man!I42</f>
        <v>2563</v>
      </c>
      <c r="N48" s="13">
        <f t="shared" si="5"/>
        <v>16.868500723969987</v>
      </c>
      <c r="Q48" s="19"/>
    </row>
    <row r="49" spans="1:17" ht="12.75">
      <c r="A49" s="1" t="s">
        <v>63</v>
      </c>
      <c r="B49" s="4" t="s">
        <v>31</v>
      </c>
      <c r="C49" s="18">
        <f>man!C43</f>
        <v>8346</v>
      </c>
      <c r="D49" s="5">
        <f t="shared" si="0"/>
        <v>11889</v>
      </c>
      <c r="E49" s="10">
        <f>man!E43</f>
        <v>1143</v>
      </c>
      <c r="F49" s="13">
        <f t="shared" si="1"/>
        <v>9.613928841786526</v>
      </c>
      <c r="G49" s="10">
        <f>man!F43</f>
        <v>2973</v>
      </c>
      <c r="H49" s="13">
        <f t="shared" si="2"/>
        <v>25.006308352258387</v>
      </c>
      <c r="I49" s="17">
        <f>man!G43</f>
        <v>3566</v>
      </c>
      <c r="J49" s="13">
        <f t="shared" si="3"/>
        <v>29.99411220455884</v>
      </c>
      <c r="K49" s="10">
        <f>man!H43</f>
        <v>2245</v>
      </c>
      <c r="L49" s="13">
        <f t="shared" si="4"/>
        <v>18.883001093447724</v>
      </c>
      <c r="M49" s="10">
        <f>man!I43</f>
        <v>1962</v>
      </c>
      <c r="N49" s="13">
        <f t="shared" si="5"/>
        <v>16.502649507948526</v>
      </c>
      <c r="Q49" s="19"/>
    </row>
    <row r="50" spans="2:14" s="3" customFormat="1" ht="12.75">
      <c r="B50" s="6" t="s">
        <v>91</v>
      </c>
      <c r="C50" s="7">
        <f>SUM(C8:C49)</f>
        <v>805073</v>
      </c>
      <c r="D50" s="7">
        <f aca="true" t="shared" si="6" ref="D50:M50">SUM(D8:D49)</f>
        <v>1224082</v>
      </c>
      <c r="E50" s="8">
        <f t="shared" si="6"/>
        <v>120216</v>
      </c>
      <c r="F50" s="14">
        <f t="shared" si="1"/>
        <v>9.820910690623668</v>
      </c>
      <c r="G50" s="8">
        <f t="shared" si="6"/>
        <v>332744</v>
      </c>
      <c r="H50" s="14">
        <f t="shared" si="2"/>
        <v>27.183146227131843</v>
      </c>
      <c r="I50" s="8">
        <f t="shared" si="6"/>
        <v>371933</v>
      </c>
      <c r="J50" s="14">
        <f t="shared" si="3"/>
        <v>30.384647433750356</v>
      </c>
      <c r="K50" s="8">
        <f t="shared" si="6"/>
        <v>211208</v>
      </c>
      <c r="L50" s="14">
        <f t="shared" si="4"/>
        <v>17.25439962355463</v>
      </c>
      <c r="M50" s="8">
        <f t="shared" si="6"/>
        <v>187981</v>
      </c>
      <c r="N50" s="14">
        <f t="shared" si="5"/>
        <v>15.356896024939507</v>
      </c>
    </row>
    <row r="51" spans="2:14" ht="48.75" customHeight="1">
      <c r="B51" s="28" t="s">
        <v>97</v>
      </c>
      <c r="C51" s="28"/>
      <c r="D51" s="28"/>
      <c r="E51" s="28"/>
      <c r="F51" s="28"/>
      <c r="G51" s="28"/>
      <c r="H51" s="28"/>
      <c r="I51" s="28"/>
      <c r="J51" s="28"/>
      <c r="K51" s="28"/>
      <c r="L51" s="28"/>
      <c r="M51" s="28"/>
      <c r="N51" s="28"/>
    </row>
  </sheetData>
  <sheetProtection/>
  <mergeCells count="12">
    <mergeCell ref="B1:N1"/>
    <mergeCell ref="B51:N51"/>
    <mergeCell ref="G5:H5"/>
    <mergeCell ref="E5:F5"/>
    <mergeCell ref="E4:N4"/>
    <mergeCell ref="B4:B7"/>
    <mergeCell ref="C4:C7"/>
    <mergeCell ref="B2:N2"/>
    <mergeCell ref="D4:D7"/>
    <mergeCell ref="M5:N5"/>
    <mergeCell ref="K5:L5"/>
    <mergeCell ref="I5:J5"/>
  </mergeCells>
  <printOptions/>
  <pageMargins left="0.4724409448818898" right="0.35433070866141736" top="0.37" bottom="0.55" header="0.26" footer="0.5118110236220472"/>
  <pageSetup fitToHeight="1" fitToWidth="1" horizontalDpi="600" verticalDpi="600" orientation="landscape" paperSize="9" scale="79" r:id="rId2"/>
  <ignoredErrors>
    <ignoredError sqref="F50 H50 J50 L50"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0" style="0" hidden="1" customWidth="1"/>
  </cols>
  <sheetData>
    <row r="1" spans="1:9" ht="12.75">
      <c r="A1" s="15" t="s">
        <v>39</v>
      </c>
      <c r="B1" s="15" t="s">
        <v>99</v>
      </c>
      <c r="C1" s="15" t="s">
        <v>100</v>
      </c>
      <c r="D1" s="15" t="s">
        <v>101</v>
      </c>
      <c r="E1" s="15" t="s">
        <v>102</v>
      </c>
      <c r="F1" s="15" t="s">
        <v>103</v>
      </c>
      <c r="G1" s="15" t="s">
        <v>104</v>
      </c>
      <c r="H1" s="15" t="s">
        <v>105</v>
      </c>
      <c r="I1" s="15" t="s">
        <v>106</v>
      </c>
    </row>
    <row r="2" spans="1:9" ht="12.75">
      <c r="A2" s="16" t="s">
        <v>66</v>
      </c>
      <c r="B2" s="16" t="s">
        <v>7</v>
      </c>
      <c r="C2" s="16">
        <v>11551</v>
      </c>
      <c r="D2" s="16">
        <v>19574</v>
      </c>
      <c r="E2" s="16">
        <v>1905</v>
      </c>
      <c r="F2" s="16">
        <v>5230</v>
      </c>
      <c r="G2" s="16">
        <v>5772</v>
      </c>
      <c r="H2" s="16">
        <v>3533</v>
      </c>
      <c r="I2" s="16">
        <v>3134</v>
      </c>
    </row>
    <row r="3" spans="1:9" ht="12.75">
      <c r="A3" s="16" t="s">
        <v>47</v>
      </c>
      <c r="B3" s="16" t="s">
        <v>11</v>
      </c>
      <c r="C3" s="16">
        <v>16360</v>
      </c>
      <c r="D3" s="16">
        <v>25440</v>
      </c>
      <c r="E3" s="16">
        <v>2266</v>
      </c>
      <c r="F3" s="16">
        <v>6364</v>
      </c>
      <c r="G3" s="16">
        <v>7748</v>
      </c>
      <c r="H3" s="16">
        <v>4684</v>
      </c>
      <c r="I3" s="16">
        <v>4378</v>
      </c>
    </row>
    <row r="4" spans="1:9" ht="12.75">
      <c r="A4" s="16" t="s">
        <v>58</v>
      </c>
      <c r="B4" s="16" t="s">
        <v>13</v>
      </c>
      <c r="C4" s="16">
        <v>22429</v>
      </c>
      <c r="D4" s="16">
        <v>33747</v>
      </c>
      <c r="E4" s="16">
        <v>3276</v>
      </c>
      <c r="F4" s="16">
        <v>8911</v>
      </c>
      <c r="G4" s="16">
        <v>10011</v>
      </c>
      <c r="H4" s="16">
        <v>6024</v>
      </c>
      <c r="I4" s="16">
        <v>5525</v>
      </c>
    </row>
    <row r="5" spans="1:9" ht="12.75">
      <c r="A5" s="16" t="s">
        <v>2</v>
      </c>
      <c r="B5" s="16" t="s">
        <v>62</v>
      </c>
      <c r="C5" s="16">
        <v>16324</v>
      </c>
      <c r="D5" s="16">
        <v>24899</v>
      </c>
      <c r="E5" s="16">
        <v>2529</v>
      </c>
      <c r="F5" s="16">
        <v>6241</v>
      </c>
      <c r="G5" s="16">
        <v>7451</v>
      </c>
      <c r="H5" s="16">
        <v>4768</v>
      </c>
      <c r="I5" s="16">
        <v>3910</v>
      </c>
    </row>
    <row r="6" spans="1:9" ht="12.75">
      <c r="A6" s="16" t="s">
        <v>1</v>
      </c>
      <c r="B6" s="16" t="s">
        <v>60</v>
      </c>
      <c r="C6" s="16">
        <v>27055</v>
      </c>
      <c r="D6" s="16">
        <v>41868</v>
      </c>
      <c r="E6" s="16">
        <v>4000</v>
      </c>
      <c r="F6" s="16">
        <v>10915</v>
      </c>
      <c r="G6" s="16">
        <v>13079</v>
      </c>
      <c r="H6" s="16">
        <v>7725</v>
      </c>
      <c r="I6" s="16">
        <v>6149</v>
      </c>
    </row>
    <row r="7" spans="1:9" ht="12.75">
      <c r="A7" s="16" t="s">
        <v>21</v>
      </c>
      <c r="B7" s="16" t="s">
        <v>70</v>
      </c>
      <c r="C7" s="16">
        <v>8933</v>
      </c>
      <c r="D7" s="16">
        <v>14052</v>
      </c>
      <c r="E7" s="16">
        <v>1578</v>
      </c>
      <c r="F7" s="16">
        <v>3644</v>
      </c>
      <c r="G7" s="16">
        <v>4022</v>
      </c>
      <c r="H7" s="16">
        <v>2578</v>
      </c>
      <c r="I7" s="16">
        <v>2230</v>
      </c>
    </row>
    <row r="8" spans="1:9" ht="12.75">
      <c r="A8" s="16" t="s">
        <v>18</v>
      </c>
      <c r="B8" s="16" t="s">
        <v>37</v>
      </c>
      <c r="C8" s="16">
        <v>6475</v>
      </c>
      <c r="D8" s="16">
        <v>9698</v>
      </c>
      <c r="E8" s="16">
        <v>869</v>
      </c>
      <c r="F8" s="16">
        <v>2377</v>
      </c>
      <c r="G8" s="16">
        <v>3007</v>
      </c>
      <c r="H8" s="16">
        <v>1827</v>
      </c>
      <c r="I8" s="16">
        <v>1618</v>
      </c>
    </row>
    <row r="9" spans="1:9" ht="12.75">
      <c r="A9" s="16" t="s">
        <v>22</v>
      </c>
      <c r="B9" s="16" t="s">
        <v>74</v>
      </c>
      <c r="C9" s="16">
        <v>26738</v>
      </c>
      <c r="D9" s="16">
        <v>39828</v>
      </c>
      <c r="E9" s="16">
        <v>3265</v>
      </c>
      <c r="F9" s="16">
        <v>11193</v>
      </c>
      <c r="G9" s="16">
        <v>11960</v>
      </c>
      <c r="H9" s="16">
        <v>6743</v>
      </c>
      <c r="I9" s="16">
        <v>6667</v>
      </c>
    </row>
    <row r="10" spans="1:9" ht="12.75">
      <c r="A10" s="16" t="s">
        <v>24</v>
      </c>
      <c r="B10" s="16" t="s">
        <v>71</v>
      </c>
      <c r="C10" s="16">
        <v>9088</v>
      </c>
      <c r="D10" s="16">
        <v>13203</v>
      </c>
      <c r="E10" s="16">
        <v>1100</v>
      </c>
      <c r="F10" s="16">
        <v>3027</v>
      </c>
      <c r="G10" s="16">
        <v>4127</v>
      </c>
      <c r="H10" s="16">
        <v>2566</v>
      </c>
      <c r="I10" s="16">
        <v>2383</v>
      </c>
    </row>
    <row r="11" spans="1:9" ht="12.75">
      <c r="A11" s="16" t="s">
        <v>30</v>
      </c>
      <c r="B11" s="16" t="s">
        <v>45</v>
      </c>
      <c r="C11" s="16">
        <v>190750</v>
      </c>
      <c r="D11" s="16">
        <v>292555</v>
      </c>
      <c r="E11" s="16">
        <v>27310</v>
      </c>
      <c r="F11" s="16">
        <v>84293</v>
      </c>
      <c r="G11" s="16">
        <v>91459</v>
      </c>
      <c r="H11" s="16">
        <v>46116</v>
      </c>
      <c r="I11" s="16">
        <v>43377</v>
      </c>
    </row>
    <row r="12" spans="1:9" ht="12.75">
      <c r="A12" s="16" t="s">
        <v>77</v>
      </c>
      <c r="B12" s="16" t="s">
        <v>16</v>
      </c>
      <c r="C12" s="16">
        <v>13149</v>
      </c>
      <c r="D12" s="16">
        <v>18458</v>
      </c>
      <c r="E12" s="16">
        <v>1654</v>
      </c>
      <c r="F12" s="16">
        <v>4537</v>
      </c>
      <c r="G12" s="16">
        <v>5438</v>
      </c>
      <c r="H12" s="16">
        <v>3488</v>
      </c>
      <c r="I12" s="16">
        <v>3341</v>
      </c>
    </row>
    <row r="13" spans="1:9" ht="12.75">
      <c r="A13" s="16" t="s">
        <v>64</v>
      </c>
      <c r="B13" s="16" t="s">
        <v>12</v>
      </c>
      <c r="C13" s="16">
        <v>7635</v>
      </c>
      <c r="D13" s="16">
        <v>11974</v>
      </c>
      <c r="E13" s="16">
        <v>1193</v>
      </c>
      <c r="F13" s="16">
        <v>2963</v>
      </c>
      <c r="G13" s="16">
        <v>3435</v>
      </c>
      <c r="H13" s="16">
        <v>2400</v>
      </c>
      <c r="I13" s="16">
        <v>1983</v>
      </c>
    </row>
    <row r="14" spans="1:9" ht="12.75">
      <c r="A14" s="16" t="s">
        <v>38</v>
      </c>
      <c r="B14" s="16" t="s">
        <v>3</v>
      </c>
      <c r="C14" s="16">
        <v>6722</v>
      </c>
      <c r="D14" s="16">
        <v>9828</v>
      </c>
      <c r="E14" s="16">
        <v>1011</v>
      </c>
      <c r="F14" s="16">
        <v>2372</v>
      </c>
      <c r="G14" s="16">
        <v>3018</v>
      </c>
      <c r="H14" s="16">
        <v>1799</v>
      </c>
      <c r="I14" s="16">
        <v>1628</v>
      </c>
    </row>
    <row r="15" spans="1:9" ht="12.75">
      <c r="A15" s="16" t="s">
        <v>51</v>
      </c>
      <c r="B15" s="16" t="s">
        <v>43</v>
      </c>
      <c r="C15" s="16">
        <v>43750</v>
      </c>
      <c r="D15" s="16">
        <v>65276</v>
      </c>
      <c r="E15" s="16">
        <v>7224</v>
      </c>
      <c r="F15" s="16">
        <v>19892</v>
      </c>
      <c r="G15" s="16">
        <v>19424</v>
      </c>
      <c r="H15" s="16">
        <v>10384</v>
      </c>
      <c r="I15" s="16">
        <v>8352</v>
      </c>
    </row>
    <row r="16" spans="1:9" ht="12.75">
      <c r="A16" s="16" t="s">
        <v>23</v>
      </c>
      <c r="B16" s="16" t="s">
        <v>40</v>
      </c>
      <c r="C16" s="16">
        <v>33027</v>
      </c>
      <c r="D16" s="16">
        <v>50387</v>
      </c>
      <c r="E16" s="16">
        <v>5206</v>
      </c>
      <c r="F16" s="16">
        <v>13714</v>
      </c>
      <c r="G16" s="16">
        <v>14841</v>
      </c>
      <c r="H16" s="16">
        <v>8838</v>
      </c>
      <c r="I16" s="16">
        <v>7788</v>
      </c>
    </row>
    <row r="17" spans="1:9" ht="12.75">
      <c r="A17" s="16" t="s">
        <v>53</v>
      </c>
      <c r="B17" s="16" t="s">
        <v>4</v>
      </c>
      <c r="C17" s="16">
        <v>4976</v>
      </c>
      <c r="D17" s="16">
        <v>8609</v>
      </c>
      <c r="E17" s="16">
        <v>549</v>
      </c>
      <c r="F17" s="16">
        <v>1884</v>
      </c>
      <c r="G17" s="16">
        <v>2543</v>
      </c>
      <c r="H17" s="16">
        <v>1676</v>
      </c>
      <c r="I17" s="16">
        <v>1957</v>
      </c>
    </row>
    <row r="18" spans="1:9" ht="12.75">
      <c r="A18" s="16" t="s">
        <v>8</v>
      </c>
      <c r="B18" s="16" t="s">
        <v>36</v>
      </c>
      <c r="C18" s="16">
        <v>11451</v>
      </c>
      <c r="D18" s="16">
        <v>17704</v>
      </c>
      <c r="E18" s="16">
        <v>1759</v>
      </c>
      <c r="F18" s="16">
        <v>4655</v>
      </c>
      <c r="G18" s="16">
        <v>5037</v>
      </c>
      <c r="H18" s="16">
        <v>3158</v>
      </c>
      <c r="I18" s="16">
        <v>3095</v>
      </c>
    </row>
    <row r="19" spans="1:9" ht="12.75">
      <c r="A19" s="16" t="s">
        <v>69</v>
      </c>
      <c r="B19" s="16" t="s">
        <v>42</v>
      </c>
      <c r="C19" s="16">
        <v>21562</v>
      </c>
      <c r="D19" s="16">
        <v>31212</v>
      </c>
      <c r="E19" s="16">
        <v>3603</v>
      </c>
      <c r="F19" s="16">
        <v>8843</v>
      </c>
      <c r="G19" s="16">
        <v>9017</v>
      </c>
      <c r="H19" s="16">
        <v>5251</v>
      </c>
      <c r="I19" s="16">
        <v>4498</v>
      </c>
    </row>
    <row r="20" spans="1:9" ht="12.75">
      <c r="A20" s="16" t="s">
        <v>6</v>
      </c>
      <c r="B20" s="16" t="s">
        <v>57</v>
      </c>
      <c r="C20" s="16">
        <v>16161</v>
      </c>
      <c r="D20" s="16">
        <v>23179</v>
      </c>
      <c r="E20" s="16">
        <v>2544</v>
      </c>
      <c r="F20" s="16">
        <v>6337</v>
      </c>
      <c r="G20" s="16">
        <v>7172</v>
      </c>
      <c r="H20" s="16">
        <v>3784</v>
      </c>
      <c r="I20" s="16">
        <v>3342</v>
      </c>
    </row>
    <row r="21" spans="1:9" ht="12.75">
      <c r="A21" s="16" t="s">
        <v>10</v>
      </c>
      <c r="B21" s="16" t="s">
        <v>65</v>
      </c>
      <c r="C21" s="16">
        <v>7367</v>
      </c>
      <c r="D21" s="16">
        <v>10121</v>
      </c>
      <c r="E21" s="16">
        <v>1401</v>
      </c>
      <c r="F21" s="16">
        <v>2644</v>
      </c>
      <c r="G21" s="16">
        <v>2892</v>
      </c>
      <c r="H21" s="16">
        <v>1700</v>
      </c>
      <c r="I21" s="16">
        <v>1484</v>
      </c>
    </row>
    <row r="22" spans="1:9" ht="12.75">
      <c r="A22" s="16" t="s">
        <v>61</v>
      </c>
      <c r="B22" s="16" t="s">
        <v>25</v>
      </c>
      <c r="C22" s="16">
        <v>8445</v>
      </c>
      <c r="D22" s="16">
        <v>11841</v>
      </c>
      <c r="E22" s="16">
        <v>1420</v>
      </c>
      <c r="F22" s="16">
        <v>3130</v>
      </c>
      <c r="G22" s="16">
        <v>3462</v>
      </c>
      <c r="H22" s="16">
        <v>2100</v>
      </c>
      <c r="I22" s="16">
        <v>1729</v>
      </c>
    </row>
    <row r="23" spans="1:9" ht="12.75">
      <c r="A23" s="16" t="s">
        <v>27</v>
      </c>
      <c r="B23" s="16" t="s">
        <v>41</v>
      </c>
      <c r="C23" s="16">
        <v>9358</v>
      </c>
      <c r="D23" s="16">
        <v>16342</v>
      </c>
      <c r="E23" s="16">
        <v>982</v>
      </c>
      <c r="F23" s="16">
        <v>3803</v>
      </c>
      <c r="G23" s="16">
        <v>5286</v>
      </c>
      <c r="H23" s="16">
        <v>3144</v>
      </c>
      <c r="I23" s="16">
        <v>3127</v>
      </c>
    </row>
    <row r="24" spans="1:9" ht="12.75">
      <c r="A24" s="16" t="s">
        <v>46</v>
      </c>
      <c r="B24" s="16" t="s">
        <v>56</v>
      </c>
      <c r="C24" s="16">
        <v>14076</v>
      </c>
      <c r="D24" s="16">
        <v>20740</v>
      </c>
      <c r="E24" s="16">
        <v>2174</v>
      </c>
      <c r="F24" s="16">
        <v>5066</v>
      </c>
      <c r="G24" s="16">
        <v>6530</v>
      </c>
      <c r="H24" s="16">
        <v>3852</v>
      </c>
      <c r="I24" s="16">
        <v>3118</v>
      </c>
    </row>
    <row r="25" spans="1:9" ht="12.75">
      <c r="A25" s="16" t="s">
        <v>5</v>
      </c>
      <c r="B25" s="16" t="s">
        <v>33</v>
      </c>
      <c r="C25" s="16">
        <v>5660</v>
      </c>
      <c r="D25" s="16">
        <v>8361</v>
      </c>
      <c r="E25" s="16">
        <v>929</v>
      </c>
      <c r="F25" s="16">
        <v>1962</v>
      </c>
      <c r="G25" s="16">
        <v>2474</v>
      </c>
      <c r="H25" s="16">
        <v>1534</v>
      </c>
      <c r="I25" s="16">
        <v>1462</v>
      </c>
    </row>
    <row r="26" spans="1:9" ht="12.75">
      <c r="A26" s="16" t="s">
        <v>83</v>
      </c>
      <c r="B26" s="16" t="s">
        <v>44</v>
      </c>
      <c r="C26" s="16">
        <v>24686</v>
      </c>
      <c r="D26" s="16">
        <v>37894</v>
      </c>
      <c r="E26" s="16">
        <v>4289</v>
      </c>
      <c r="F26" s="16">
        <v>11182</v>
      </c>
      <c r="G26" s="16">
        <v>11428</v>
      </c>
      <c r="H26" s="16">
        <v>5616</v>
      </c>
      <c r="I26" s="16">
        <v>5379</v>
      </c>
    </row>
    <row r="27" spans="1:9" ht="12.75">
      <c r="A27" s="16" t="s">
        <v>67</v>
      </c>
      <c r="B27" s="16" t="s">
        <v>50</v>
      </c>
      <c r="C27" s="16">
        <v>32407</v>
      </c>
      <c r="D27" s="16">
        <v>49029</v>
      </c>
      <c r="E27" s="16">
        <v>5591</v>
      </c>
      <c r="F27" s="16">
        <v>15343</v>
      </c>
      <c r="G27" s="16">
        <v>15514</v>
      </c>
      <c r="H27" s="16">
        <v>6815</v>
      </c>
      <c r="I27" s="16">
        <v>5766</v>
      </c>
    </row>
    <row r="28" spans="1:9" ht="12.75">
      <c r="A28" s="16" t="s">
        <v>26</v>
      </c>
      <c r="B28" s="16" t="s">
        <v>34</v>
      </c>
      <c r="C28" s="16">
        <v>15394</v>
      </c>
      <c r="D28" s="16">
        <v>23920</v>
      </c>
      <c r="E28" s="16">
        <v>2451</v>
      </c>
      <c r="F28" s="16">
        <v>6132</v>
      </c>
      <c r="G28" s="16">
        <v>7266</v>
      </c>
      <c r="H28" s="16">
        <v>4679</v>
      </c>
      <c r="I28" s="16">
        <v>3392</v>
      </c>
    </row>
    <row r="29" spans="1:9" ht="12.75">
      <c r="A29" s="16" t="s">
        <v>20</v>
      </c>
      <c r="B29" s="16" t="s">
        <v>15</v>
      </c>
      <c r="C29" s="16">
        <v>5510</v>
      </c>
      <c r="D29" s="16">
        <v>7823</v>
      </c>
      <c r="E29" s="16">
        <v>832</v>
      </c>
      <c r="F29" s="16">
        <v>1945</v>
      </c>
      <c r="G29" s="16">
        <v>2239</v>
      </c>
      <c r="H29" s="16">
        <v>1505</v>
      </c>
      <c r="I29" s="16">
        <v>1302</v>
      </c>
    </row>
    <row r="30" spans="1:9" ht="12.75">
      <c r="A30" s="16" t="s">
        <v>82</v>
      </c>
      <c r="B30" s="16" t="s">
        <v>54</v>
      </c>
      <c r="C30" s="16">
        <v>17702</v>
      </c>
      <c r="D30" s="16">
        <v>28106</v>
      </c>
      <c r="E30" s="16">
        <v>2397</v>
      </c>
      <c r="F30" s="16">
        <v>7070</v>
      </c>
      <c r="G30" s="16">
        <v>8818</v>
      </c>
      <c r="H30" s="16">
        <v>5399</v>
      </c>
      <c r="I30" s="16">
        <v>4422</v>
      </c>
    </row>
    <row r="31" spans="1:9" ht="12.75">
      <c r="A31" s="16" t="s">
        <v>32</v>
      </c>
      <c r="B31" s="16" t="s">
        <v>52</v>
      </c>
      <c r="C31" s="16">
        <v>12199</v>
      </c>
      <c r="D31" s="16">
        <v>18174</v>
      </c>
      <c r="E31" s="16">
        <v>1699</v>
      </c>
      <c r="F31" s="16">
        <v>4426</v>
      </c>
      <c r="G31" s="16">
        <v>5498</v>
      </c>
      <c r="H31" s="16">
        <v>3442</v>
      </c>
      <c r="I31" s="16">
        <v>3109</v>
      </c>
    </row>
    <row r="32" spans="1:9" ht="12.75">
      <c r="A32" s="16" t="s">
        <v>0</v>
      </c>
      <c r="B32" s="16" t="s">
        <v>55</v>
      </c>
      <c r="C32" s="16">
        <v>10242</v>
      </c>
      <c r="D32" s="16">
        <v>14712</v>
      </c>
      <c r="E32" s="16">
        <v>1582</v>
      </c>
      <c r="F32" s="16">
        <v>3930</v>
      </c>
      <c r="G32" s="16">
        <v>4036</v>
      </c>
      <c r="H32" s="16">
        <v>2779</v>
      </c>
      <c r="I32" s="16">
        <v>2385</v>
      </c>
    </row>
    <row r="33" spans="1:9" ht="12.75">
      <c r="A33" s="16" t="s">
        <v>72</v>
      </c>
      <c r="B33" s="16" t="s">
        <v>28</v>
      </c>
      <c r="C33" s="16">
        <v>24620</v>
      </c>
      <c r="D33" s="16">
        <v>38161</v>
      </c>
      <c r="E33" s="16">
        <v>3307</v>
      </c>
      <c r="F33" s="16">
        <v>9458</v>
      </c>
      <c r="G33" s="16">
        <v>12301</v>
      </c>
      <c r="H33" s="16">
        <v>6885</v>
      </c>
      <c r="I33" s="16">
        <v>6210</v>
      </c>
    </row>
    <row r="34" spans="1:9" ht="12.75">
      <c r="A34" s="16" t="s">
        <v>49</v>
      </c>
      <c r="B34" s="16" t="s">
        <v>79</v>
      </c>
      <c r="C34" s="16">
        <v>10528</v>
      </c>
      <c r="D34" s="16">
        <v>16205</v>
      </c>
      <c r="E34" s="16">
        <v>1675</v>
      </c>
      <c r="F34" s="16">
        <v>4102</v>
      </c>
      <c r="G34" s="16">
        <v>4806</v>
      </c>
      <c r="H34" s="16">
        <v>3155</v>
      </c>
      <c r="I34" s="16">
        <v>2467</v>
      </c>
    </row>
    <row r="35" spans="1:9" ht="12.75">
      <c r="A35" s="16" t="s">
        <v>76</v>
      </c>
      <c r="B35" s="16" t="s">
        <v>84</v>
      </c>
      <c r="C35" s="16">
        <v>6245</v>
      </c>
      <c r="D35" s="16">
        <v>9576</v>
      </c>
      <c r="E35" s="16">
        <v>1104</v>
      </c>
      <c r="F35" s="16">
        <v>2426</v>
      </c>
      <c r="G35" s="16">
        <v>2931</v>
      </c>
      <c r="H35" s="16">
        <v>1770</v>
      </c>
      <c r="I35" s="16">
        <v>1345</v>
      </c>
    </row>
    <row r="36" spans="1:9" ht="12.75">
      <c r="A36" s="16" t="s">
        <v>9</v>
      </c>
      <c r="B36" s="16" t="s">
        <v>35</v>
      </c>
      <c r="C36" s="16">
        <v>14478</v>
      </c>
      <c r="D36" s="16">
        <v>22020</v>
      </c>
      <c r="E36" s="16">
        <v>1986</v>
      </c>
      <c r="F36" s="16">
        <v>6120</v>
      </c>
      <c r="G36" s="16">
        <v>6572</v>
      </c>
      <c r="H36" s="16">
        <v>3929</v>
      </c>
      <c r="I36" s="16">
        <v>3413</v>
      </c>
    </row>
    <row r="37" spans="1:9" ht="12.75">
      <c r="A37" s="16" t="s">
        <v>73</v>
      </c>
      <c r="B37" s="16" t="s">
        <v>78</v>
      </c>
      <c r="C37" s="16">
        <v>15259</v>
      </c>
      <c r="D37" s="16">
        <v>23545</v>
      </c>
      <c r="E37" s="16">
        <v>2527</v>
      </c>
      <c r="F37" s="16">
        <v>6178</v>
      </c>
      <c r="G37" s="16">
        <v>7101</v>
      </c>
      <c r="H37" s="16">
        <v>4111</v>
      </c>
      <c r="I37" s="16">
        <v>3628</v>
      </c>
    </row>
    <row r="38" spans="1:9" ht="12.75">
      <c r="A38" s="16" t="s">
        <v>29</v>
      </c>
      <c r="B38" s="16" t="s">
        <v>75</v>
      </c>
      <c r="C38" s="16">
        <v>8457</v>
      </c>
      <c r="D38" s="16">
        <v>12536</v>
      </c>
      <c r="E38" s="16">
        <v>1253</v>
      </c>
      <c r="F38" s="16">
        <v>3124</v>
      </c>
      <c r="G38" s="16">
        <v>3624</v>
      </c>
      <c r="H38" s="16">
        <v>2110</v>
      </c>
      <c r="I38" s="16">
        <v>2425</v>
      </c>
    </row>
    <row r="39" spans="1:9" ht="12.75">
      <c r="A39" s="16" t="s">
        <v>68</v>
      </c>
      <c r="B39" s="16" t="s">
        <v>14</v>
      </c>
      <c r="C39" s="16">
        <v>37318</v>
      </c>
      <c r="D39" s="16">
        <v>57505</v>
      </c>
      <c r="E39" s="16">
        <v>5247</v>
      </c>
      <c r="F39" s="16">
        <v>16026</v>
      </c>
      <c r="G39" s="16">
        <v>17183</v>
      </c>
      <c r="H39" s="16">
        <v>10303</v>
      </c>
      <c r="I39" s="16">
        <v>8746</v>
      </c>
    </row>
    <row r="40" spans="1:9" ht="12.75">
      <c r="A40" s="16" t="s">
        <v>19</v>
      </c>
      <c r="B40" s="16" t="s">
        <v>81</v>
      </c>
      <c r="C40" s="16">
        <v>6398</v>
      </c>
      <c r="D40" s="16">
        <v>9642</v>
      </c>
      <c r="E40" s="16">
        <v>962</v>
      </c>
      <c r="F40" s="16">
        <v>2167</v>
      </c>
      <c r="G40" s="16">
        <v>2677</v>
      </c>
      <c r="H40" s="16">
        <v>2033</v>
      </c>
      <c r="I40" s="16">
        <v>1803</v>
      </c>
    </row>
    <row r="41" spans="1:9" ht="12.75">
      <c r="A41" s="16" t="s">
        <v>48</v>
      </c>
      <c r="B41" s="16" t="s">
        <v>17</v>
      </c>
      <c r="C41" s="16">
        <v>6438</v>
      </c>
      <c r="D41" s="16">
        <v>9255</v>
      </c>
      <c r="E41" s="16">
        <v>962</v>
      </c>
      <c r="F41" s="16">
        <v>2291</v>
      </c>
      <c r="G41" s="16">
        <v>2783</v>
      </c>
      <c r="H41" s="16">
        <v>1830</v>
      </c>
      <c r="I41" s="16">
        <v>1389</v>
      </c>
    </row>
    <row r="42" spans="1:9" ht="12.75">
      <c r="A42" s="16" t="s">
        <v>59</v>
      </c>
      <c r="B42" s="16" t="s">
        <v>80</v>
      </c>
      <c r="C42" s="16">
        <v>9804</v>
      </c>
      <c r="D42" s="16">
        <v>15194</v>
      </c>
      <c r="E42" s="16">
        <v>1462</v>
      </c>
      <c r="F42" s="16">
        <v>3854</v>
      </c>
      <c r="G42" s="16">
        <v>4385</v>
      </c>
      <c r="H42" s="16">
        <v>2930</v>
      </c>
      <c r="I42" s="16">
        <v>2563</v>
      </c>
    </row>
    <row r="43" spans="1:9" ht="12.75">
      <c r="A43" s="16" t="s">
        <v>63</v>
      </c>
      <c r="B43" s="16" t="s">
        <v>31</v>
      </c>
      <c r="C43" s="16">
        <v>8346</v>
      </c>
      <c r="D43" s="16">
        <v>11889</v>
      </c>
      <c r="E43" s="16">
        <v>1143</v>
      </c>
      <c r="F43" s="16">
        <v>2973</v>
      </c>
      <c r="G43" s="16">
        <v>3566</v>
      </c>
      <c r="H43" s="16">
        <v>2245</v>
      </c>
      <c r="I43" s="16">
        <v>1962</v>
      </c>
    </row>
  </sheetData>
  <sheetProtection password="CCA6" sheet="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Maria Udrescu</cp:lastModifiedBy>
  <cp:lastPrinted>2014-09-11T08:36:55Z</cp:lastPrinted>
  <dcterms:created xsi:type="dcterms:W3CDTF">2013-08-22T12:02:29Z</dcterms:created>
  <dcterms:modified xsi:type="dcterms:W3CDTF">2016-11-16T10:11:31Z</dcterms:modified>
  <cp:category/>
  <cp:version/>
  <cp:contentType/>
  <cp:contentStatus/>
</cp:coreProperties>
</file>